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10" windowWidth="17235" windowHeight="7635" tabRatio="719" activeTab="0"/>
  </bookViews>
  <sheets>
    <sheet name="IT-2" sheetId="1" r:id="rId1"/>
    <sheet name="Annex-B" sheetId="2" state="hidden" r:id="rId2"/>
    <sheet name="Annex-A" sheetId="3" r:id="rId3"/>
    <sheet name="Annex-C" sheetId="4" r:id="rId4"/>
    <sheet name="Annex-D" sheetId="5" r:id="rId5"/>
    <sheet name="Annex-E" sheetId="6" r:id="rId6"/>
    <sheet name="Annex-F" sheetId="7" r:id="rId7"/>
    <sheet name="Annex-G" sheetId="8" r:id="rId8"/>
    <sheet name="Annex-H" sheetId="9" r:id="rId9"/>
    <sheet name="Annex-J" sheetId="10" r:id="rId10"/>
    <sheet name="Statement of Retailer - IT-4" sheetId="11" r:id="rId11"/>
    <sheet name="Wealth Statement 1 to 4 of 5" sheetId="12" r:id="rId12"/>
    <sheet name="Wealth Statement 5 of 5" sheetId="13" r:id="rId13"/>
  </sheets>
  <externalReferences>
    <externalReference r:id="rId16"/>
    <externalReference r:id="rId17"/>
    <externalReference r:id="rId18"/>
  </externalReferences>
  <definedNames>
    <definedName name="ExemptIncome" localSheetId="8">#REF!</definedName>
    <definedName name="ExemptIncome" localSheetId="9">#REF!</definedName>
    <definedName name="ExemptIncome" localSheetId="11">#REF!</definedName>
    <definedName name="ExemptIncome" localSheetId="12">#REF!</definedName>
    <definedName name="ExemptIncome">#REF!</definedName>
    <definedName name="_xlnm.Print_Area" localSheetId="2">'Annex-A'!$A$1:$T$45</definedName>
    <definedName name="_xlnm.Print_Area" localSheetId="1">'Annex-B'!$A$1:$DG$72</definedName>
    <definedName name="_xlnm.Print_Area" localSheetId="3">'Annex-C'!$A$1:$FH$26</definedName>
    <definedName name="_xlnm.Print_Area" localSheetId="4">'Annex-D'!$A$1:$DG$27</definedName>
    <definedName name="_xlnm.Print_Area" localSheetId="6">'Annex-F'!$A$1:$DG$63</definedName>
    <definedName name="_xlnm.Print_Area" localSheetId="7">'Annex-G'!$A$1:$DG$38</definedName>
    <definedName name="_xlnm.Print_Area" localSheetId="8">'Annex-H'!#REF!</definedName>
    <definedName name="_xlnm.Print_Area" localSheetId="9">'Annex-J'!$A$1:$AC$24</definedName>
    <definedName name="_xlnm.Print_Area" localSheetId="0">'IT-2'!$A$2:$DG$92,'IT-2'!$A$94:$DG$381,'IT-2'!$A$384:$DG$441</definedName>
    <definedName name="_xlnm.Print_Area" localSheetId="10">'Statement of Retailer - IT-4'!$A$1:$DG$59</definedName>
    <definedName name="_xlnm.Print_Area" localSheetId="12">'Wealth Statement 5 of 5'!$A$1:$AV$32</definedName>
    <definedName name="Salary" localSheetId="8">'[2]INDIVIDUAL-AOP (1 of 2)'!#REF!</definedName>
    <definedName name="Salary" localSheetId="9">'[2]INDIVIDUAL-AOP (1 of 2)'!#REF!</definedName>
    <definedName name="Salary" localSheetId="11">#REF!</definedName>
    <definedName name="Salary" localSheetId="12">#REF!</definedName>
    <definedName name="Salary">'[2]INDIVIDUAL-AOP (1 of 2)'!#REF!</definedName>
  </definedNames>
  <calcPr fullCalcOnLoad="1"/>
</workbook>
</file>

<file path=xl/sharedStrings.xml><?xml version="1.0" encoding="utf-8"?>
<sst xmlns="http://schemas.openxmlformats.org/spreadsheetml/2006/main" count="1390" uniqueCount="801">
  <si>
    <t>N</t>
  </si>
  <si>
    <t>RETURN OF TOTAL INCOME/STATEMENT OF FINAL TAXATION</t>
  </si>
  <si>
    <t>Registration</t>
  </si>
  <si>
    <t>Taxpayer's Name</t>
  </si>
  <si>
    <t>Business Name</t>
  </si>
  <si>
    <t>Principal Activity</t>
  </si>
  <si>
    <t>Representative</t>
  </si>
  <si>
    <t>NTN</t>
  </si>
  <si>
    <t>Tax Year</t>
  </si>
  <si>
    <t>Res. Status</t>
  </si>
  <si>
    <t>Resident</t>
  </si>
  <si>
    <t>Code</t>
  </si>
  <si>
    <t>Name</t>
  </si>
  <si>
    <t>Total</t>
  </si>
  <si>
    <t>Items</t>
  </si>
  <si>
    <t>Others</t>
  </si>
  <si>
    <t>UNDER THE INCOME TAX ORDINANCE, 2001 (FOR Individual / AOP)</t>
  </si>
  <si>
    <t>IT-2 (Page 1 of 2)</t>
  </si>
  <si>
    <t>CNIC (for individual)</t>
  </si>
  <si>
    <t>Business Addresss</t>
  </si>
  <si>
    <t>Res. Addresss</t>
  </si>
  <si>
    <t>E-mail Address</t>
  </si>
  <si>
    <t>Male</t>
  </si>
  <si>
    <t>Female</t>
  </si>
  <si>
    <t>Non-Res.</t>
  </si>
  <si>
    <t>Gender</t>
  </si>
  <si>
    <t>Year Ending</t>
  </si>
  <si>
    <t>IND</t>
  </si>
  <si>
    <t>AOP</t>
  </si>
  <si>
    <t>Person</t>
  </si>
  <si>
    <t>Birth Date</t>
  </si>
  <si>
    <t>Filing Section</t>
  </si>
  <si>
    <t>RTO/LTU</t>
  </si>
  <si>
    <t>Yes</t>
  </si>
  <si>
    <t>No</t>
  </si>
  <si>
    <t>Phone</t>
  </si>
  <si>
    <t>Is authorized Rep. applicable?</t>
  </si>
  <si>
    <t>Proprietor/Member/Partner' Name</t>
  </si>
  <si>
    <t>% in Capital</t>
  </si>
  <si>
    <t>Capital Amount</t>
  </si>
  <si>
    <t>Ownership</t>
  </si>
  <si>
    <t>[to be reconciled with Annex-C]</t>
  </si>
  <si>
    <t>Cost of Sales [3 + 4 + 5 - 6]</t>
  </si>
  <si>
    <t>Opening Stock</t>
  </si>
  <si>
    <t>Other Manufacturing/ Trading Expenses</t>
  </si>
  <si>
    <t>Closing Stock</t>
  </si>
  <si>
    <t>Gross Profit/ (Loss) [1-2]</t>
  </si>
  <si>
    <t>Other Revenues/ Fee/ Charges for Professional and Other Services/ Commission</t>
  </si>
  <si>
    <t>Profit &amp; Loss Expenses</t>
  </si>
  <si>
    <t>Net Profit/ (Loss) [(7 + 8 + 9 + 10) - 11]</t>
  </si>
  <si>
    <t>Manufacturing/ Trading, Profit &amp; Loss Account (Including Final/ Fixed Tax)</t>
  </si>
  <si>
    <t>Inadmissible Deductions</t>
  </si>
  <si>
    <t>Admissible Deductions</t>
  </si>
  <si>
    <t>Unajdusted Loss from business for previous year(s)</t>
  </si>
  <si>
    <t>Un-absorbed Tax Depreciation for previous/ current year(s)</t>
  </si>
  <si>
    <t>Adjustments</t>
  </si>
  <si>
    <t>Salary Income</t>
  </si>
  <si>
    <t>Business Income/ (Loss) [(12 + 13) - 14 - 15 - 16]</t>
  </si>
  <si>
    <t>Share from AOP [Income/(Loss)]</t>
  </si>
  <si>
    <t>Capital Gains/(Loss) u/s 37</t>
  </si>
  <si>
    <t>Other Sources Income/ (Loss)</t>
  </si>
  <si>
    <t>Foreign Income/ (Loss)</t>
  </si>
  <si>
    <t>Zakat</t>
  </si>
  <si>
    <t>Workers Welfare Fund (WWF)</t>
  </si>
  <si>
    <t>Workers Profit Participation Fund (WPPF)</t>
  </si>
  <si>
    <t>Charitable donations admissible as straight deduction</t>
  </si>
  <si>
    <t>Property Income</t>
  </si>
  <si>
    <t>Business Income/ (Loss)</t>
  </si>
  <si>
    <t>Capital Gains/ (Loss)</t>
  </si>
  <si>
    <t>Agriculture Income</t>
  </si>
  <si>
    <t>Foreign Remittances (Attach Evidence)</t>
  </si>
  <si>
    <t>Tax Reductions/Credits/Averaging (including rebate on Bahbood Certificates, etc.)</t>
  </si>
  <si>
    <t>(i)</t>
  </si>
  <si>
    <t>(ii)</t>
  </si>
  <si>
    <t>(iii)</t>
  </si>
  <si>
    <t>(iv)</t>
  </si>
  <si>
    <t>(v)</t>
  </si>
  <si>
    <t>(a)</t>
  </si>
  <si>
    <t>(b)</t>
  </si>
  <si>
    <t>(c)</t>
  </si>
  <si>
    <t>(d)</t>
  </si>
  <si>
    <t>(e)</t>
  </si>
  <si>
    <t>Total Turnover</t>
  </si>
  <si>
    <t>Reduction @</t>
  </si>
  <si>
    <t>Net Minimum tax</t>
  </si>
  <si>
    <t>Refund Adjustments (not exceeding current year's tax payable)</t>
  </si>
  <si>
    <t>Total / Taxable Income Computation</t>
  </si>
  <si>
    <t>Tax Computation</t>
  </si>
  <si>
    <t>Annual personal expenses for individual only (transfer from Sr. 12 of Annex-D)</t>
  </si>
  <si>
    <t>Net Tax Refundable, may be credited to my bank account as under:</t>
  </si>
  <si>
    <t>A/C No.</t>
  </si>
  <si>
    <t>Bank</t>
  </si>
  <si>
    <t>Branch Name &amp; Code</t>
  </si>
  <si>
    <t>Signature</t>
  </si>
  <si>
    <t>Refund</t>
  </si>
  <si>
    <t>Source</t>
  </si>
  <si>
    <t>Receipts/Value</t>
  </si>
  <si>
    <t>Rate (%)</t>
  </si>
  <si>
    <t>Tax Chargeable</t>
  </si>
  <si>
    <t>Imports</t>
  </si>
  <si>
    <t>Final Tax</t>
  </si>
  <si>
    <t>Dividend</t>
  </si>
  <si>
    <t>Profit on Debt</t>
  </si>
  <si>
    <t>Royalties/Fees (Non-Resident)</t>
  </si>
  <si>
    <t>Contracts (Non-Resident)</t>
  </si>
  <si>
    <t>Insurance Premium (Non-Resident)</t>
  </si>
  <si>
    <t>Advertisement Services (Non-Resident)</t>
  </si>
  <si>
    <t>Supply of Goods</t>
  </si>
  <si>
    <r>
      <t>CNIC</t>
    </r>
    <r>
      <rPr>
        <b/>
        <sz val="4"/>
        <rFont val="Arial"/>
        <family val="2"/>
      </rPr>
      <t xml:space="preserve"> (for Individual)</t>
    </r>
  </si>
  <si>
    <t>Payments to Ginners</t>
  </si>
  <si>
    <t>Contracts (Resident)</t>
  </si>
  <si>
    <t>Exports/related Commission/Service</t>
  </si>
  <si>
    <t>Foreign Indenting Commission</t>
  </si>
  <si>
    <t>Prizes/Winnings of cross word puzzles</t>
  </si>
  <si>
    <t>Winnings -- Others</t>
  </si>
  <si>
    <t>Petroleum Commission</t>
  </si>
  <si>
    <t>Brokerage/Commission</t>
  </si>
  <si>
    <t>Services to Exporters u/s 153(2)</t>
  </si>
  <si>
    <t>Goods Transport Vehicles</t>
  </si>
  <si>
    <t>Gas consumption by CNG Station</t>
  </si>
  <si>
    <t>Distribution of cigarette and pharmaceutical products</t>
  </si>
  <si>
    <t>Retail Turnover upto 5 million</t>
  </si>
  <si>
    <t>Retail Turnover above 5 million</t>
  </si>
  <si>
    <t>Capital Gain on Securities held for &lt; 6 months</t>
  </si>
  <si>
    <t>Capital Gain on Securities held for &gt;= 6 months and &lt; 12 months</t>
  </si>
  <si>
    <t>Capital Gain on Securities held for &gt;= 12 months</t>
  </si>
  <si>
    <t>Purchase of locally produced edible oil</t>
  </si>
  <si>
    <t>Monetization of Transport Facility For Civil Servants</t>
  </si>
  <si>
    <t>Services rendered / contracts executed outside Pakistan</t>
  </si>
  <si>
    <t>Employment Termination Benefits</t>
  </si>
  <si>
    <t>Fixed Tax</t>
  </si>
  <si>
    <t>I,</t>
  </si>
  <si>
    <t>holder of CNIC No.</t>
  </si>
  <si>
    <t>, in my capacity as</t>
  </si>
  <si>
    <t>Self/Partner or Member of Association of Persons/ Representative (as defined in section 172 of the Income Tax Ordinance, 2001) of Taxpayer named above, do solemnly declare that to the best of my knowledge and belief the information given in this Return/Statement u/s 115(4) and the attached Annex(es), Statement(s), Documents(s) or Detail(s) is/are correct and complete in accordance with the provisions of the Income Tax Ordinance, 2001 and Income Tax Rules, 2002 (The alternative in the verification, which is not applicable, should be scored out).</t>
  </si>
  <si>
    <t>Date:</t>
  </si>
  <si>
    <t>Signatures:</t>
  </si>
  <si>
    <t>Acknowledgement</t>
  </si>
  <si>
    <t>Verification</t>
  </si>
  <si>
    <t xml:space="preserve">Signature &amp; Stamp </t>
  </si>
  <si>
    <t>of Receiving Officer with Date</t>
  </si>
  <si>
    <t>Description</t>
  </si>
  <si>
    <t>Depreciation</t>
  </si>
  <si>
    <t>Amount</t>
  </si>
  <si>
    <t>B</t>
  </si>
  <si>
    <t>Annex-B</t>
  </si>
  <si>
    <t>Tax Already Paid</t>
  </si>
  <si>
    <t>Particulars</t>
  </si>
  <si>
    <t>Amount of Tax deducted (Rs.)</t>
  </si>
  <si>
    <t>Share %</t>
  </si>
  <si>
    <t>Branch</t>
  </si>
  <si>
    <t>Certificate/Account No. etc.</t>
  </si>
  <si>
    <t>On payments received by non-resident (other than tax deduction treated as final tax)</t>
  </si>
  <si>
    <t>On payments for goods (other than tax deduction treated as final tax)</t>
  </si>
  <si>
    <t>On payment for services (other than tax deduction treated as final tax)</t>
  </si>
  <si>
    <t>On payment for execution of contracts (other than tax deduction treated as final tax)</t>
  </si>
  <si>
    <t>On property income</t>
  </si>
  <si>
    <t>On withdrawal from pension fund</t>
  </si>
  <si>
    <t>On cash withdrawal from bank</t>
  </si>
  <si>
    <t>On certain transactions in bank</t>
  </si>
  <si>
    <t>With Motor Vehicle Registration Fee</t>
  </si>
  <si>
    <t>Registration No.</t>
  </si>
  <si>
    <t>Engine / Seating Capacity</t>
  </si>
  <si>
    <t>Owner's Name</t>
  </si>
  <si>
    <t>Manufacturer Particulars</t>
  </si>
  <si>
    <t>On sale/purchase of shares through a Member of Stck Exchange</t>
  </si>
  <si>
    <t>On trading of shares through a Member of Stock Exchange</t>
  </si>
  <si>
    <t>On financing of carry over trade</t>
  </si>
  <si>
    <t>With motor vehicle token tax (Other than goods transport vehicles)</t>
  </si>
  <si>
    <t>With bill for electricity consumption</t>
  </si>
  <si>
    <t>Consumer No.</t>
  </si>
  <si>
    <t>Subscriber's CNIC</t>
  </si>
  <si>
    <t>Subscriber's Name</t>
  </si>
  <si>
    <t>Number</t>
  </si>
  <si>
    <t>With telephone bills, mobile phone and pre-paid cards</t>
  </si>
  <si>
    <t>On Sale by Auction</t>
  </si>
  <si>
    <t>On purchase of domestic air travel ticket</t>
  </si>
  <si>
    <t>Total Tax Deductions at source (Adjustable Tax) [Sum of 1 to 22]</t>
  </si>
  <si>
    <t>Total Tax Deductions at source (Final Tax)</t>
  </si>
  <si>
    <t>Advance Tax U/S 147(1) [a + b + c + d]</t>
  </si>
  <si>
    <t>a.</t>
  </si>
  <si>
    <t>b.</t>
  </si>
  <si>
    <t>c.</t>
  </si>
  <si>
    <t>d.</t>
  </si>
  <si>
    <t>First installment</t>
  </si>
  <si>
    <t>Second installment</t>
  </si>
  <si>
    <t>Third installment</t>
  </si>
  <si>
    <t>Fourth installment</t>
  </si>
  <si>
    <t>CPR No.</t>
  </si>
  <si>
    <t>Advance Tax U/S 147(5B) [a + b + c + d]</t>
  </si>
  <si>
    <t>Admitted Tax Paid U/S 137(1) CPR No.</t>
  </si>
  <si>
    <t>Total Tax Payments [23 + 24 + 25 + 26 + 27] (transfer to Sr. 45 of Main Return)</t>
  </si>
  <si>
    <t>WWF Payable with Return (WWF payable will be adjusted against the excess payments made during the current year)</t>
  </si>
  <si>
    <t>Tax Collected/Deducted at Source (Adjustable Tax only)</t>
  </si>
  <si>
    <t>Tax Payments</t>
  </si>
  <si>
    <t>Note-1 :</t>
  </si>
  <si>
    <t>Grey blank fields are for official use</t>
  </si>
  <si>
    <t>Sr.</t>
  </si>
  <si>
    <t>Taxpayer Name</t>
  </si>
  <si>
    <t>ANNEX - G</t>
  </si>
  <si>
    <r>
      <t xml:space="preserve">Breakup of Expenses
</t>
    </r>
    <r>
      <rPr>
        <sz val="8"/>
        <rFont val="Arial"/>
        <family val="2"/>
      </rPr>
      <t>(Separate form should be filled for each business)</t>
    </r>
  </si>
  <si>
    <t>G</t>
  </si>
  <si>
    <t>Registry</t>
  </si>
  <si>
    <t>CNIC</t>
  </si>
  <si>
    <t>Business Address</t>
  </si>
  <si>
    <t>Business City</t>
  </si>
  <si>
    <t>Salaries, Wages</t>
  </si>
  <si>
    <t>Electricity</t>
  </si>
  <si>
    <t>Gas</t>
  </si>
  <si>
    <t>Stores/Spares</t>
  </si>
  <si>
    <t>Repair &amp; maintenance</t>
  </si>
  <si>
    <t>Other Expenses</t>
  </si>
  <si>
    <t>Total    [Add 1 to 6]                                       [Transfer to Sr.5 of main Return]</t>
  </si>
  <si>
    <t>Rent/ Rates/ Taxes</t>
  </si>
  <si>
    <t>Salaries &amp; Wages</t>
  </si>
  <si>
    <t>Travelling / Conveyance</t>
  </si>
  <si>
    <t>Electricity/ Water/ Gas</t>
  </si>
  <si>
    <t>Communication Charges</t>
  </si>
  <si>
    <t>Repairs &amp; Maintenance</t>
  </si>
  <si>
    <t>Stationery/ Office Supplies</t>
  </si>
  <si>
    <t>Advertisement/ Publicity/ Promotion</t>
  </si>
  <si>
    <t>Insurance</t>
  </si>
  <si>
    <t>Professional Charges</t>
  </si>
  <si>
    <t>Profit on Debt (Markup/Interest)</t>
  </si>
  <si>
    <t>Donations</t>
  </si>
  <si>
    <t>Bad Debts Written Off</t>
  </si>
  <si>
    <t>Obsolete Stocks/Stores/Spares Written Off</t>
  </si>
  <si>
    <t>Selling expenses (Freight outwards etc.)</t>
  </si>
  <si>
    <t>Total    [Add 8 to 23]                                      [Transfer to Sr.11 of main Return]</t>
  </si>
  <si>
    <t>Manufacturing &amp; Trading Expenses</t>
  </si>
  <si>
    <t>Profit &amp; Loss Account Expenses</t>
  </si>
  <si>
    <t>From salary</t>
  </si>
  <si>
    <t>On dividend Income (other than tax deduction treated as final tax)</t>
  </si>
  <si>
    <t>On Government securities</t>
  </si>
  <si>
    <t>On profit on debt (other than tax deduction treated aas final tax)</t>
  </si>
  <si>
    <t>[Transfer from Sr-7 of Annex-G]</t>
  </si>
  <si>
    <t>[Transfer from Sr-22 of Annex-E]</t>
  </si>
  <si>
    <t>Advertising Commission</t>
  </si>
  <si>
    <t>On import of goods (other than tax deduction treated as final tax)</t>
  </si>
  <si>
    <t>Gross Profit</t>
  </si>
  <si>
    <t>PROFIT &amp; LOSS ACCOUNT</t>
  </si>
  <si>
    <t>" Fill only blank yellow fields "</t>
  </si>
  <si>
    <r>
      <rPr>
        <sz val="8"/>
        <color indexed="8"/>
        <rFont val="Arial"/>
        <family val="2"/>
      </rPr>
      <t xml:space="preserve">Name </t>
    </r>
    <r>
      <rPr>
        <sz val="6"/>
        <color indexed="8"/>
        <rFont val="Arial"/>
        <family val="2"/>
      </rPr>
      <t>(Ind./Managing Partner)</t>
    </r>
  </si>
  <si>
    <t>Status (I or A)</t>
  </si>
  <si>
    <t>N.T.No.</t>
  </si>
  <si>
    <t>Reg. / CNIC No.</t>
  </si>
  <si>
    <t>Residential Address</t>
  </si>
  <si>
    <t>Principal Busn. Activity</t>
  </si>
  <si>
    <r>
      <t>Gender</t>
    </r>
    <r>
      <rPr>
        <sz val="7"/>
        <color indexed="8"/>
        <rFont val="Arial"/>
        <family val="2"/>
      </rPr>
      <t xml:space="preserve"> (M or F)</t>
    </r>
  </si>
  <si>
    <t>Rs.</t>
  </si>
  <si>
    <t>Net Sales</t>
  </si>
  <si>
    <t>Net Purchases</t>
  </si>
  <si>
    <t>Less Expenses:</t>
  </si>
  <si>
    <t>Other Receipts</t>
  </si>
  <si>
    <t>Fill Annex-A</t>
  </si>
  <si>
    <t>TOTAL EXPENSES</t>
  </si>
  <si>
    <t>Other Sources Income/(Loss)</t>
  </si>
  <si>
    <t>Foreign Income/(Loss)</t>
  </si>
  <si>
    <t>TOTAL INCOME</t>
  </si>
  <si>
    <t>Adjustment (if any)</t>
  </si>
  <si>
    <t>Proportionate Income</t>
  </si>
  <si>
    <t>Any other</t>
  </si>
  <si>
    <t>Less Deductible Allowances</t>
  </si>
  <si>
    <t>ZAKAT</t>
  </si>
  <si>
    <t xml:space="preserve"> WWF</t>
  </si>
  <si>
    <t>TOTAL TAXABLE INCOME</t>
  </si>
  <si>
    <t>COMPUTATION OF TAX</t>
  </si>
  <si>
    <t>Tax Payable on Taxable Income</t>
  </si>
  <si>
    <t>As Per Annex-B</t>
  </si>
  <si>
    <t>Fill Annex-B</t>
  </si>
  <si>
    <t>Tax Reduction</t>
  </si>
  <si>
    <t>APPLICATION FOR REFUND OF TAX</t>
  </si>
  <si>
    <t>The Commissioner,</t>
  </si>
  <si>
    <t>RTO / LTU</t>
  </si>
  <si>
    <t>(Zone)</t>
  </si>
  <si>
    <t>LAHORE</t>
  </si>
  <si>
    <t>(City)</t>
  </si>
  <si>
    <t>Dear Sir,</t>
  </si>
  <si>
    <t xml:space="preserve">of </t>
  </si>
  <si>
    <t>b.    That the total tax chargeable in respect of such total income is Rs.</t>
  </si>
  <si>
    <t>c.    That the total amount of tax paid is Rs.</t>
  </si>
  <si>
    <t>that I have already filed evidence of payment of tax along with my return of income for the year or I enclose herewith evidence of tax already paid during the tax year for taking credit.”;</t>
  </si>
  <si>
    <t>I, therefore, request that a refund of Rs.</t>
  </si>
  <si>
    <t>may be allowed to me.</t>
  </si>
  <si>
    <t>Yours faithfully</t>
  </si>
  <si>
    <t xml:space="preserve">Signature </t>
  </si>
  <si>
    <t>NTN / CNIC</t>
  </si>
  <si>
    <t>Address:</t>
  </si>
  <si>
    <r>
      <t xml:space="preserve">I, hereby declare that I am resident / </t>
    </r>
    <r>
      <rPr>
        <strike/>
        <sz val="10"/>
        <color indexed="8"/>
        <rFont val="Arial"/>
        <family val="2"/>
      </rPr>
      <t>non-resident</t>
    </r>
    <r>
      <rPr>
        <sz val="10"/>
        <color indexed="8"/>
        <rFont val="Arial"/>
        <family val="2"/>
      </rPr>
      <t xml:space="preserve"> and that what is in this application is correct.</t>
    </r>
  </si>
  <si>
    <t>RTO, LAHORE.</t>
  </si>
  <si>
    <t xml:space="preserve"> WPPF</t>
  </si>
  <si>
    <t>Lahore</t>
  </si>
  <si>
    <t>Rent, Rates &amp; Taxes</t>
  </si>
  <si>
    <t>Electricity / Water / Gas</t>
  </si>
  <si>
    <t>Stationery / Office Supplies</t>
  </si>
  <si>
    <t>Advertisement / Publicity / Promotions</t>
  </si>
  <si>
    <t>Bad Debts Written off</t>
  </si>
  <si>
    <t>2001 (XLIV of 2001), during the year ending on 30-06-2012 being the income year for the</t>
  </si>
  <si>
    <t>assessment for the year ending on the 30-06-2012 amounted to Rs.</t>
  </si>
  <si>
    <t>Main Page</t>
  </si>
  <si>
    <t>Wealth Statement</t>
  </si>
  <si>
    <t>Wealth Reconciliation Statement</t>
  </si>
  <si>
    <t>TOTAL TAX CHARGEABLE</t>
  </si>
  <si>
    <t>LESS TAX ALREADY PAID:</t>
  </si>
  <si>
    <r>
      <t xml:space="preserve">TOTAL INCOME </t>
    </r>
    <r>
      <rPr>
        <b/>
        <sz val="6"/>
        <rFont val="Arial"/>
        <family val="2"/>
      </rPr>
      <t>(after adjustments)</t>
    </r>
  </si>
  <si>
    <t>Electricity (Power)</t>
  </si>
  <si>
    <t>WDV (BF)</t>
  </si>
  <si>
    <t>Additions</t>
  </si>
  <si>
    <t>Deletions</t>
  </si>
  <si>
    <t>Extent (%)</t>
  </si>
  <si>
    <t>WDV (CF)</t>
  </si>
  <si>
    <t>Building (all types)</t>
  </si>
  <si>
    <t>Machinery and plant (not otherwise specified)</t>
  </si>
  <si>
    <t>Computer hardware (including allied items)</t>
  </si>
  <si>
    <t>Furniture (including fittings)</t>
  </si>
  <si>
    <t>Depreciation, Initial Allowance and Amortization</t>
  </si>
  <si>
    <t>Technical and professional books</t>
  </si>
  <si>
    <t>Below ground installations of mineral oil concerns</t>
  </si>
  <si>
    <t>Ships</t>
  </si>
  <si>
    <t>Air crafts and aero engines</t>
  </si>
  <si>
    <t>Any plant or machinery that has been used previously in Pakistan</t>
  </si>
  <si>
    <t>Any plant or machinery in relation to which a deduction has been allowed under another section for the entire cost of the asset in the tax year in which the asset is acquired.</t>
  </si>
  <si>
    <t>Acquisition Date</t>
  </si>
  <si>
    <t>Original Cost</t>
  </si>
  <si>
    <t>Amortization</t>
  </si>
  <si>
    <t>Expenditure providing long term advantage/benefit</t>
  </si>
  <si>
    <t>Original Expenditure</t>
  </si>
  <si>
    <t>Brought Forward Adjustments</t>
  </si>
  <si>
    <t>Total (Not exceeding the amount of Business Income available for adjustment) (transfer to Sr. 15 of Main Return)</t>
  </si>
  <si>
    <t>Annex C</t>
  </si>
  <si>
    <t>Breakup of Sales in case of Multiple Businesses</t>
  </si>
  <si>
    <t>C</t>
  </si>
  <si>
    <t>CNIC/Reg. No.</t>
  </si>
  <si>
    <t>BUSINESS WISE BREAKUP OF SALES</t>
  </si>
  <si>
    <t>Business Name &amp; Business Activity</t>
  </si>
  <si>
    <t>Sales</t>
  </si>
  <si>
    <t>Cost of Sales</t>
  </si>
  <si>
    <t>Gross Profit/Loss</t>
  </si>
  <si>
    <t>(1)</t>
  </si>
  <si>
    <t>(2)</t>
  </si>
  <si>
    <t>(3)</t>
  </si>
  <si>
    <t>(4) = (2) - (3)</t>
  </si>
  <si>
    <t>Business Activity</t>
  </si>
  <si>
    <t>Total (to be reconciled with Sr. 1, 2 &amp; 7 of Main Return)</t>
  </si>
  <si>
    <t>Signature:</t>
  </si>
  <si>
    <t>Note: Grey blank fields are for official use</t>
  </si>
  <si>
    <t>Annex - D</t>
  </si>
  <si>
    <t>Details of Personal Expenses (for individual)</t>
  </si>
  <si>
    <t>D</t>
  </si>
  <si>
    <r>
      <t>CNIC</t>
    </r>
    <r>
      <rPr>
        <sz val="7"/>
        <rFont val="Arial"/>
        <family val="2"/>
      </rPr>
      <t xml:space="preserve"> </t>
    </r>
    <r>
      <rPr>
        <sz val="6"/>
        <rFont val="Arial"/>
        <family val="2"/>
      </rPr>
      <t>(for individual)</t>
    </r>
  </si>
  <si>
    <t>PERSONAL EXPENSES</t>
  </si>
  <si>
    <t>Sr</t>
  </si>
  <si>
    <t>Expenses</t>
  </si>
  <si>
    <t>Residence electricity bills</t>
  </si>
  <si>
    <t>Residence telephone/mobile/internet bills</t>
  </si>
  <si>
    <t>Residence gas bills</t>
  </si>
  <si>
    <t>Residence rent/ground rent/property tax/fire insurance/security services/water bills</t>
  </si>
  <si>
    <r>
      <t xml:space="preserve">Education of children/ spouse/ self </t>
    </r>
    <r>
      <rPr>
        <b/>
        <sz val="7"/>
        <rFont val="Arial"/>
        <family val="2"/>
      </rPr>
      <t>(Optional, it can be included in Sr-9)</t>
    </r>
  </si>
  <si>
    <r>
      <t xml:space="preserve">Travelling (foreign and local) </t>
    </r>
    <r>
      <rPr>
        <b/>
        <sz val="7"/>
        <rFont val="Arial"/>
        <family val="2"/>
      </rPr>
      <t>(Optional, it can be included in Sr-9)</t>
    </r>
  </si>
  <si>
    <t>Running and maintenance expenses of Motor vehicle(s)</t>
  </si>
  <si>
    <t>Club membership fees/bills</t>
  </si>
  <si>
    <t>Other personal and household expenses</t>
  </si>
  <si>
    <t>Total personal expenses (Sum of 1 to 9)</t>
  </si>
  <si>
    <t>(Less) Contribution by family members</t>
  </si>
  <si>
    <t>Number of family members/dependents</t>
  </si>
  <si>
    <t>Adults</t>
  </si>
  <si>
    <t>Minor</t>
  </si>
  <si>
    <t>Annex - E</t>
  </si>
  <si>
    <t>Deductions (Admissible &amp; Inadmissible)</t>
  </si>
  <si>
    <t>E</t>
  </si>
  <si>
    <t>Amount (Rs.)</t>
  </si>
  <si>
    <t>Tax Amortization</t>
  </si>
  <si>
    <t>Income/(Loss) relating to Final and Fixed tax</t>
  </si>
  <si>
    <t>Other Admissible Deductions</t>
  </si>
  <si>
    <r>
      <t xml:space="preserve">Total [Add 1 to 4] to be transferred to </t>
    </r>
    <r>
      <rPr>
        <b/>
        <i/>
        <sz val="7"/>
        <rFont val="Arial"/>
        <family val="2"/>
      </rPr>
      <t>Sr-14 of main return</t>
    </r>
  </si>
  <si>
    <t>Deductions not allowed / inadmissible</t>
  </si>
  <si>
    <t>Cess, rate of tax that is levied on the profits or gains or assessed as a percentage or otherwise on the basis of profits or gains</t>
  </si>
  <si>
    <t>Salary, rent, brokerage of commission, profit on debt, payment to non-resident, payment for services or fee from which the company was liable to deduct tax at source unless the company has deducted and paid the tax as required by the Income Tax Ordinance, 2001</t>
  </si>
  <si>
    <t>Entertainment expenditure in excess of prescribed limits</t>
  </si>
  <si>
    <t>Contribution to an un-recognized provident fund, pension fund, superannuation fund or gratuity fund</t>
  </si>
  <si>
    <t>Contribution to a provident fund or other fund established for the benefit of the employees, unless effective arrangements have been made to deduct tax at source in respect of which the recipient is chargeable to tax under the head "salary"</t>
  </si>
  <si>
    <t>Fine or penalty for the violation of any law, rule or regulation</t>
  </si>
  <si>
    <t>Personal expenditure</t>
  </si>
  <si>
    <t>Provisions or amounts carried to reserves or funds etc. or capitalised in any way</t>
  </si>
  <si>
    <t>Profit on debt, broerage, commission, salary, or other remuneration paid by an AOP to its members</t>
  </si>
  <si>
    <t>Any salary, rent, brokerage or commission, profit on debt, payment ro non-resident or payment for services or fee on which tax was required to be deducted and paid but was not deducted and paid</t>
  </si>
  <si>
    <t>Expenditure under a single account head which, in aggregate, exceeds Rs.50,000 paid otherwise than by a crossed bank cheque or crossed bank draft (excluding expenditures not exceeding Rs.10,000 or on account of freight charges, travel fare, postage, utilities or payment of taxes, duties, fees, fines or any other statutory obligation)</t>
  </si>
  <si>
    <t>Salary exceeding Rs.15,000 per month paid otherwise than by a crossed cheque or direct transfer to the funds to the employee's bank account</t>
  </si>
  <si>
    <t>Capital expenditure</t>
  </si>
  <si>
    <t>Provisions for bad debts, obsolete stock, etc.</t>
  </si>
  <si>
    <t>Apportionment of expenditure including profit on debt, financial cost and lease payments relateable or attributable to non-business activities</t>
  </si>
  <si>
    <t>Mark-up on lease financing</t>
  </si>
  <si>
    <t>Accounting pre-commencement expenditure written off</t>
  </si>
  <si>
    <t>Accounting loss on disposal of depreciable assets / intengibles</t>
  </si>
  <si>
    <t>Accounting amortization</t>
  </si>
  <si>
    <t>Accounting depreciation</t>
  </si>
  <si>
    <t>Any other (Please specify)</t>
  </si>
  <si>
    <t>Total [Add 1 to 21] to be transferred to Sr-13 of main return</t>
  </si>
  <si>
    <t>Annex - F</t>
  </si>
  <si>
    <t>Bifurcation of Income/(Loss) from business attributable to
Sales/Receipts Etc. subject to Final Taxation</t>
  </si>
  <si>
    <t>F</t>
  </si>
  <si>
    <t>Total 
Amounts (Rs.)</t>
  </si>
  <si>
    <t>Subject to Final Taxation 
Amount (Rs.)</t>
  </si>
  <si>
    <t>Subject to Normal Taxation 
Amount (Rs.)</t>
  </si>
  <si>
    <t>Sales (net of brokerage, commission and discount)</t>
  </si>
  <si>
    <t>3010F</t>
  </si>
  <si>
    <t>Local sales/supplies - Out of imports (Trading)</t>
  </si>
  <si>
    <t>30101F</t>
  </si>
  <si>
    <t>Local sales/supplies - Others</t>
  </si>
  <si>
    <t>30102F</t>
  </si>
  <si>
    <t>Execution of contracts</t>
  </si>
  <si>
    <t>30103F</t>
  </si>
  <si>
    <t>Export sales</t>
  </si>
  <si>
    <t>30104F</t>
  </si>
  <si>
    <t>30105F</t>
  </si>
  <si>
    <t>(f)</t>
  </si>
  <si>
    <t>Sub-total [Add 1(a) to 1(e)]</t>
  </si>
  <si>
    <t>30106F</t>
  </si>
  <si>
    <t>(g)</t>
  </si>
  <si>
    <t>Selling expenses (Freight outward, etc.)</t>
  </si>
  <si>
    <t>30107F</t>
  </si>
  <si>
    <t>(h)</t>
  </si>
  <si>
    <t>Net ex-factory or F.O.B sales [1(f) minus 1(h)]</t>
  </si>
  <si>
    <t>30108F</t>
  </si>
  <si>
    <t>Cost of sales</t>
  </si>
  <si>
    <t>3011F</t>
  </si>
  <si>
    <t>Appropriated on the basis of:</t>
  </si>
  <si>
    <t>Actual / indentifiable</t>
  </si>
  <si>
    <t>Average / proportionate to sales</t>
  </si>
  <si>
    <t>a</t>
  </si>
  <si>
    <t>As per income statement</t>
  </si>
  <si>
    <t>30111F</t>
  </si>
  <si>
    <t>Adjustment of inadmissible costs etc.</t>
  </si>
  <si>
    <t>30112F</t>
  </si>
  <si>
    <t>301121F</t>
  </si>
  <si>
    <t>301122F</t>
  </si>
  <si>
    <t>301123F</t>
  </si>
  <si>
    <t>301124F</t>
  </si>
  <si>
    <t>Sub-total [Add c(i) to c(iv)]</t>
  </si>
  <si>
    <t>30113F</t>
  </si>
  <si>
    <t>Revised cost of sales [2(b) minus 2(d)]</t>
  </si>
  <si>
    <t>30114F</t>
  </si>
  <si>
    <t>Gross profit/(loss) / other business revenues/receipts</t>
  </si>
  <si>
    <t>3012F</t>
  </si>
  <si>
    <t>Gross profit [1(h) minus 2(e)]</t>
  </si>
  <si>
    <t>30121F</t>
  </si>
  <si>
    <t>Other business revenues/receipts</t>
  </si>
  <si>
    <t>30122F</t>
  </si>
  <si>
    <t>Brokerage and commission</t>
  </si>
  <si>
    <t>301221F</t>
  </si>
  <si>
    <t>Transport services</t>
  </si>
  <si>
    <t>301222F</t>
  </si>
  <si>
    <t>Royalty &amp; fee for technical services (non-residents)</t>
  </si>
  <si>
    <t>301223F</t>
  </si>
  <si>
    <t>301224F</t>
  </si>
  <si>
    <t>Other inclusions/exclusions in income</t>
  </si>
  <si>
    <t>301225F</t>
  </si>
  <si>
    <t>Total gross income [Add 3(a) to 3 (b)(v)]</t>
  </si>
  <si>
    <t>30123F</t>
  </si>
  <si>
    <t>Administrative, selling, financial expenses etc.</t>
  </si>
  <si>
    <t>3013F</t>
  </si>
  <si>
    <t>Average / proportionate to gross income</t>
  </si>
  <si>
    <t>30131F</t>
  </si>
  <si>
    <t>Adjustment of inadmissible expenditures etc.</t>
  </si>
  <si>
    <t>30132F</t>
  </si>
  <si>
    <t>301321F</t>
  </si>
  <si>
    <t>301322F</t>
  </si>
  <si>
    <t>Markup lease financing</t>
  </si>
  <si>
    <t>301323F</t>
  </si>
  <si>
    <t>301324F</t>
  </si>
  <si>
    <t>Other inadmissible deductions</t>
  </si>
  <si>
    <t>301325F</t>
  </si>
  <si>
    <t>(vi)</t>
  </si>
  <si>
    <t>301326F</t>
  </si>
  <si>
    <t>Sub-total [Add c(i) to c(vi)]</t>
  </si>
  <si>
    <t>30133F</t>
  </si>
  <si>
    <t>Adjustment of admissible expenditures etc.</t>
  </si>
  <si>
    <t>30134F</t>
  </si>
  <si>
    <t>Tax depreciation (Total)</t>
  </si>
  <si>
    <t>301341F</t>
  </si>
  <si>
    <t>Tax amortization (Total)</t>
  </si>
  <si>
    <t>301342F</t>
  </si>
  <si>
    <t>Lease rentals</t>
  </si>
  <si>
    <t>301343F</t>
  </si>
  <si>
    <t>Other admissible deductions</t>
  </si>
  <si>
    <t>301344F</t>
  </si>
  <si>
    <t>301345F</t>
  </si>
  <si>
    <t>Sub-total [Add e(i) to e(v)]</t>
  </si>
  <si>
    <t>30135F</t>
  </si>
  <si>
    <t>Net expenditure [4(b) minus to 4(d) plus 4(f)]</t>
  </si>
  <si>
    <t>30136F</t>
  </si>
  <si>
    <t>Net profit/loss from business [3(c) minus 4(g)]</t>
  </si>
  <si>
    <t>3014F</t>
  </si>
  <si>
    <t>RETAILER'S STATEMENT U/S 115 (4)</t>
  </si>
  <si>
    <r>
      <t>IT-4</t>
    </r>
    <r>
      <rPr>
        <sz val="8"/>
        <rFont val="Arial"/>
        <family val="2"/>
      </rPr>
      <t xml:space="preserve">
(English)</t>
    </r>
  </si>
  <si>
    <t>OF THE INCOME TAX ORDINANCE, 2001</t>
  </si>
  <si>
    <t>(For retailers (Individuals &amp; AOPs) having annual turnover upto 5 million rupees</t>
  </si>
  <si>
    <t>but not having any other taxable source of income</t>
  </si>
  <si>
    <t>REGISTRATION</t>
  </si>
  <si>
    <t>-</t>
  </si>
  <si>
    <t>NTN (if available)</t>
  </si>
  <si>
    <t>Province</t>
  </si>
  <si>
    <t>District</t>
  </si>
  <si>
    <t>Phone No.</t>
  </si>
  <si>
    <t>Electricity No.</t>
  </si>
  <si>
    <t>Mobile No.</t>
  </si>
  <si>
    <t>Gas Ref. No.</t>
  </si>
  <si>
    <t>COMPUTATION</t>
  </si>
  <si>
    <t>Turnover during the year</t>
  </si>
  <si>
    <t>Turnover Tax payable u/s 113A @ 1% of turnover (1% of Sr-9)</t>
  </si>
  <si>
    <t>Turnover Tax Paid</t>
  </si>
  <si>
    <t>CPR Date</t>
  </si>
  <si>
    <t>Income from Other Sources</t>
  </si>
  <si>
    <t>Agricultural Income</t>
  </si>
  <si>
    <t>Foreign Remittance (along with proof)</t>
  </si>
  <si>
    <t>Dividend income</t>
  </si>
  <si>
    <t>Profit on debt</t>
  </si>
  <si>
    <t>Residence telephone/mobile/internet billsResidence gas bills</t>
  </si>
  <si>
    <r>
      <t xml:space="preserve">Education of children / spouse/ self </t>
    </r>
    <r>
      <rPr>
        <b/>
        <sz val="8"/>
        <rFont val="Arial"/>
        <family val="2"/>
      </rPr>
      <t>(Optional, it can be included in Sr-26)</t>
    </r>
  </si>
  <si>
    <r>
      <t xml:space="preserve">Travelling (foreign and local) </t>
    </r>
    <r>
      <rPr>
        <b/>
        <sz val="8"/>
        <rFont val="Arial"/>
        <family val="2"/>
      </rPr>
      <t>(Optional, it can be included in Sr-24)</t>
    </r>
  </si>
  <si>
    <t>Total personal expenses (Sum of 18 to 26)</t>
  </si>
  <si>
    <t>Net Personal Expenses (27 - 28)</t>
  </si>
  <si>
    <t>Minors</t>
  </si>
  <si>
    <t>in my capacity as Self/Representative (as defined in section 172 of the Income Tax Ordinance, 2001) of Taxpayer named above, do solemnly declare that to the best of my knowledge and belief the information given in this Statement is correct and complete in accordance with the provisions of the Income Tax Ordinance, 2001 and Income Tax Rules, 2002 (The alternative in the verification, which is not applicable, should be scored out).</t>
  </si>
  <si>
    <t>Note-1 : Retailers having turnover of more than Rs. 5 million should file IT-2 Return instead of this Statement</t>
  </si>
  <si>
    <t>Note-2 : Retailers having any other source of income should file IT-2 Return instead of this Statement</t>
  </si>
  <si>
    <t>(For Multiple businesses "Fill Annex-C")</t>
  </si>
  <si>
    <t>Capital Gains / (Loss) u/s 37</t>
  </si>
  <si>
    <t>Business Income / (Loss)</t>
  </si>
  <si>
    <t>Share from AOP (Income/(Loss)</t>
  </si>
  <si>
    <t>UNDER THE INCOME TAX ORDINANCE, 2001 (For Individual / AOP)</t>
  </si>
  <si>
    <t>114 / 115(4)</t>
  </si>
  <si>
    <r>
      <t xml:space="preserve">Selling Expenses </t>
    </r>
    <r>
      <rPr>
        <sz val="8"/>
        <color indexed="8"/>
        <rFont val="Arial"/>
        <family val="2"/>
      </rPr>
      <t>(Freight Outward etc)</t>
    </r>
  </si>
  <si>
    <t xml:space="preserve">That my total income computed in accordance with the provisions of Income Tax Ordinance, </t>
  </si>
  <si>
    <t xml:space="preserve">WEALTH STATEMENT UNDER SECTION 116 </t>
  </si>
  <si>
    <t xml:space="preserve">  N° </t>
  </si>
  <si>
    <t xml:space="preserve"> NTN</t>
  </si>
  <si>
    <t xml:space="preserve"> Tax Year</t>
  </si>
  <si>
    <t>Address</t>
  </si>
  <si>
    <t xml:space="preserve"> RTO/LTU</t>
  </si>
  <si>
    <r>
      <t xml:space="preserve">Particulars/Description of assets and liabilities </t>
    </r>
    <r>
      <rPr>
        <b/>
        <i/>
        <sz val="10"/>
        <rFont val="Arial"/>
        <family val="2"/>
      </rPr>
      <t>(Please read WS Notes for guidance)</t>
    </r>
  </si>
  <si>
    <t>1.</t>
  </si>
  <si>
    <t>Business Capital  (indicate name of business)</t>
  </si>
  <si>
    <t>Name of Business</t>
  </si>
  <si>
    <t>2.</t>
  </si>
  <si>
    <t>Non-Agricultural Property (indicate location, Size/Area &amp; identification)</t>
  </si>
  <si>
    <t>3.</t>
  </si>
  <si>
    <t>Agricultural Property (indicate location, Size/Area &amp; identification</t>
  </si>
  <si>
    <t>4.</t>
  </si>
  <si>
    <t>Property Name</t>
  </si>
  <si>
    <t>5.</t>
  </si>
  <si>
    <t>Investments (Specify stocks, shares, debentures, unit certificates, other certificates, deposits and certificates of National Saving Schemes,mortgages,  loans, advances, etc.)</t>
  </si>
  <si>
    <t>6.</t>
  </si>
  <si>
    <t>Loans and Advances, etc.</t>
  </si>
  <si>
    <t>7.</t>
  </si>
  <si>
    <t>Motor vehicles (Indicate make, model and registration number)</t>
  </si>
  <si>
    <t>Make</t>
  </si>
  <si>
    <t>Model with Year</t>
  </si>
  <si>
    <t>Engine Capacity (CC)</t>
  </si>
  <si>
    <t>8.</t>
  </si>
  <si>
    <t>Description and weight with unit of measure (e.g 10 Tolas)</t>
  </si>
  <si>
    <t>9.</t>
  </si>
  <si>
    <t>Furniture and Fittings - Residence</t>
  </si>
  <si>
    <t>10.</t>
  </si>
  <si>
    <t>Cash &amp; Bank Balances</t>
  </si>
  <si>
    <t>Non-business cash in hand</t>
  </si>
  <si>
    <t>Non-business bank balances, etc. in current/ deposit/ savings accounts or any other deposit)</t>
  </si>
  <si>
    <t>Account No.</t>
  </si>
  <si>
    <t>Country</t>
  </si>
  <si>
    <t>Bank Name</t>
  </si>
  <si>
    <t>City Name</t>
  </si>
  <si>
    <t>Br. Code</t>
  </si>
  <si>
    <t>Branch Name</t>
  </si>
  <si>
    <t>11.</t>
  </si>
  <si>
    <t>Any Other Assets</t>
  </si>
  <si>
    <t>12.</t>
  </si>
  <si>
    <t>13.</t>
  </si>
  <si>
    <t>14.</t>
  </si>
  <si>
    <t>Liabilities (including mortgages, loans, overdrafts, advances, borrowings, amounts due under hire purchase agreement )</t>
  </si>
  <si>
    <t>15.</t>
  </si>
  <si>
    <t>16.</t>
  </si>
  <si>
    <t>17.</t>
  </si>
  <si>
    <t>18.</t>
  </si>
  <si>
    <t>Number of family members and dependents</t>
  </si>
  <si>
    <t>19.</t>
  </si>
  <si>
    <t>Assets, if any, transferred to any person</t>
  </si>
  <si>
    <r>
      <t>Date (dd/mm/</t>
    </r>
    <r>
      <rPr>
        <sz val="9"/>
        <rFont val="Arial"/>
        <family val="2"/>
      </rPr>
      <t>yyyy):</t>
    </r>
  </si>
  <si>
    <t xml:space="preserve">WEALTH RECONCILIATION STATEMENT </t>
  </si>
  <si>
    <t xml:space="preserve"> Net assets as on 30-06-2012</t>
  </si>
  <si>
    <t xml:space="preserve"> Increase/Decrease [1 - 2]</t>
  </si>
  <si>
    <t xml:space="preserve"> Income</t>
  </si>
  <si>
    <t>a)</t>
  </si>
  <si>
    <t>b)</t>
  </si>
  <si>
    <t>Exempt income including agriculture income</t>
  </si>
  <si>
    <t>c)</t>
  </si>
  <si>
    <t>i)</t>
  </si>
  <si>
    <t>ii)</t>
  </si>
  <si>
    <t>iii)</t>
  </si>
  <si>
    <t>iv)</t>
  </si>
  <si>
    <t>v)</t>
  </si>
  <si>
    <t xml:space="preserve"> Expenditures</t>
  </si>
  <si>
    <t>Personal expenditures</t>
  </si>
  <si>
    <t>Other expenditures</t>
  </si>
  <si>
    <t xml:space="preserve"> Increase/ Decrease in wealth [4 - 5] </t>
  </si>
  <si>
    <t>Date :</t>
  </si>
  <si>
    <t>Retailer</t>
  </si>
  <si>
    <t>As on 30th June, 2013</t>
  </si>
  <si>
    <r>
      <t xml:space="preserve">CNIC </t>
    </r>
    <r>
      <rPr>
        <b/>
        <sz val="6"/>
        <rFont val="Arial"/>
        <family val="2"/>
      </rPr>
      <t>(for individual)</t>
    </r>
  </si>
  <si>
    <t>Employer's</t>
  </si>
  <si>
    <t>Employee/PA Number</t>
  </si>
  <si>
    <t>Authorized Rep.'s</t>
  </si>
  <si>
    <t>[Transfer from Sr-5 of Annex-E]</t>
  </si>
  <si>
    <t>[Transfer from Sr-31 of Annex-A]</t>
  </si>
  <si>
    <t>Total Income 18 + 31</t>
  </si>
  <si>
    <t>Total Income u/s 10(a) [Sum of 19 to 24]</t>
  </si>
  <si>
    <t>Deductible Allowances [Sum of 26 to 29]</t>
  </si>
  <si>
    <t>Taxable Income/ (Loss) [18 - 25]</t>
  </si>
  <si>
    <t>Exempt Income/ (Loss) u/s 10(b) [Sum of 32 to 38]</t>
  </si>
  <si>
    <t>Average rate of tax (%):</t>
  </si>
  <si>
    <t>a) Do you fall under PTR Regime</t>
  </si>
  <si>
    <t>If yes, Do you want to avail Normal Tax Regime</t>
  </si>
  <si>
    <t>b) In order to Determine your eligibility Normal Tax Regime, Click</t>
  </si>
  <si>
    <t>Annex-J</t>
  </si>
  <si>
    <t>Difference of minimum Tax Payable on business transactions</t>
  </si>
  <si>
    <t>Annex - H</t>
  </si>
  <si>
    <t>Minimum tax on electricity consumption (where monthly bill amount is up to Rs. 30,000) u/s 235(4)</t>
  </si>
  <si>
    <t>Eligible</t>
  </si>
  <si>
    <t>Partially Eligible</t>
  </si>
  <si>
    <t>Not Eligible</t>
  </si>
  <si>
    <t>Balance Tax chargeable [(39 minus 40 plus 41) or 43, whichever is higher</t>
  </si>
  <si>
    <t>Minimum Tax Paybale U/S 113 [45(iv) minus 44, if greater thatn zero, else zero]</t>
  </si>
  <si>
    <t>Minimum tax @ 0.5%</t>
  </si>
  <si>
    <t>Full Time Teacher/Researcher's Rebate</t>
  </si>
  <si>
    <r>
      <t xml:space="preserve">Total Tax payments (Transfer from Sr. 31 of </t>
    </r>
    <r>
      <rPr>
        <b/>
        <sz val="7"/>
        <rFont val="Arial"/>
        <family val="2"/>
      </rPr>
      <t>Annex-B</t>
    </r>
    <r>
      <rPr>
        <sz val="7"/>
        <rFont val="Arial"/>
        <family val="2"/>
      </rPr>
      <t>)</t>
    </r>
  </si>
  <si>
    <t>Net tax payable [44 + 45 - 46 + 97]</t>
  </si>
  <si>
    <t>Tax Payable/ Refundable [47 - 48 + WWF Payable from Sr. 32 of Annex-B]</t>
  </si>
  <si>
    <t>Refund Available (Current plus prior years)</t>
  </si>
  <si>
    <t>Capital gains arising on disposal of immovable property held upto 1 year</t>
  </si>
  <si>
    <t>Capital gains arising on disposal of immovable property held for &gt; 1 year and upto 2 year</t>
  </si>
  <si>
    <t>Flying/Submarine Allowance</t>
  </si>
  <si>
    <t>Number of persons sent for Hajj &amp; Tax payable under Clause (72A)</t>
  </si>
  <si>
    <t>Final/Fixed Tax Chargeable (53 to 96)</t>
  </si>
  <si>
    <t>Documents Required</t>
  </si>
  <si>
    <t>1. Wealth Statement (For Individuals and Members of AOP only)</t>
  </si>
  <si>
    <t>2. Balance Sheet in case of income from business (in case declared/assessed turnover for the tax year 2012 or any subsequent year is Rs. 5 million or more).</t>
  </si>
  <si>
    <t>(Above documents are mandatory)</t>
  </si>
  <si>
    <t>Attached</t>
  </si>
  <si>
    <t>Note</t>
  </si>
  <si>
    <t>Under Income Support Levy Act, 2013, levy computed as per attached CP-34 form is to be deposited along with wealth statement.</t>
  </si>
  <si>
    <t>30-06-2013</t>
  </si>
  <si>
    <r>
      <rPr>
        <b/>
        <sz val="10"/>
        <rFont val="Arial"/>
        <family val="2"/>
      </rPr>
      <t>IT-2</t>
    </r>
    <r>
      <rPr>
        <b/>
        <sz val="7"/>
        <rFont val="Arial"/>
        <family val="2"/>
      </rPr>
      <t xml:space="preserve"> (Page 2 of 2)</t>
    </r>
  </si>
  <si>
    <t>On Realization of Export proceeds (other than tax deduction treated as final tax)</t>
  </si>
  <si>
    <t>On sale or Transfer of Immovable Property @ 0.5% u/s 236C</t>
  </si>
  <si>
    <t>On Sale to traders and distributors u/s 153A @ 0.5%</t>
  </si>
  <si>
    <t>On disposal of listed securities u/s 100B (Collected by NCCPL)</t>
  </si>
  <si>
    <t>On sale/purchase of shares through a Member of Stock Exchange</t>
  </si>
  <si>
    <r>
      <rPr>
        <b/>
        <sz val="10"/>
        <rFont val="Arial"/>
        <family val="2"/>
      </rPr>
      <t>Breakup of Expenses</t>
    </r>
    <r>
      <rPr>
        <b/>
        <sz val="8"/>
        <rFont val="Arial"/>
        <family val="2"/>
      </rPr>
      <t xml:space="preserve">
</t>
    </r>
    <r>
      <rPr>
        <sz val="8"/>
        <rFont val="Arial"/>
        <family val="2"/>
      </rPr>
      <t>(Separate form should be filled for each business)</t>
    </r>
  </si>
  <si>
    <t>Commission/Brokerage on sales</t>
  </si>
  <si>
    <t>Total    [Add 8 to 24]                                      [Transfer to Sr.11 of main Return]</t>
  </si>
  <si>
    <t>Tax Year - 2013</t>
  </si>
  <si>
    <t>For Assistance &amp; Returns CD- Call Farhan Shahzad (Advocate High Court): 042-37231310, 37113359 Mob: 0321-9402599, Fax 042-37234404 or E-mail at lawhouse@live.com</t>
  </si>
  <si>
    <t>____________________________</t>
  </si>
  <si>
    <t>A</t>
  </si>
  <si>
    <t>Annex H</t>
  </si>
  <si>
    <t>Determination of minimum Tax Payable on certain transactions</t>
  </si>
  <si>
    <t>H</t>
  </si>
  <si>
    <t>CNIC/Reg.No.</t>
  </si>
  <si>
    <t xml:space="preserve"> Description</t>
  </si>
  <si>
    <t>Import of Edible Oil U/S 148(8)</t>
  </si>
  <si>
    <t>Import of Packing Material U/S 148(8)</t>
  </si>
  <si>
    <t>Transport Services U/S 153(1)(b)</t>
  </si>
  <si>
    <t>Other Services U/S 153(1)(b)</t>
  </si>
  <si>
    <t>(4)</t>
  </si>
  <si>
    <t>(5)</t>
  </si>
  <si>
    <t>(6)</t>
  </si>
  <si>
    <t>(7) = (3 + 4 + 5 + 6)</t>
  </si>
  <si>
    <t>Import Value/Services receipts subject to collection or deduction of tax at source</t>
  </si>
  <si>
    <t xml:space="preserve"> Taxable Income [Transferred from Sr-30 ]</t>
  </si>
  <si>
    <t xml:space="preserve"> Income relateable to the transcations subject to payment of minimum tax </t>
  </si>
  <si>
    <t xml:space="preserve"> a. Calculated on actual basis</t>
  </si>
  <si>
    <t xml:space="preserve"> b. Calculated on proportionate basis</t>
  </si>
  <si>
    <t xml:space="preserve"> Proportionate  tax</t>
  </si>
  <si>
    <t xml:space="preserve"> Minimum Tax </t>
  </si>
  <si>
    <t xml:space="preserve">    a) Rate of Minimum Tax</t>
  </si>
  <si>
    <t xml:space="preserve">    b) Minimum Tax [ 5(a) * (1) ]</t>
  </si>
  <si>
    <t xml:space="preserve"> Higher of (4) and 5(b)</t>
  </si>
  <si>
    <t xml:space="preserve"> Difference of minimum Tax Payable on business transactions (Transfer to Sr. 41 of Main Return)</t>
  </si>
  <si>
    <t>Signature  ______________________</t>
  </si>
  <si>
    <t>Transport Services U/S 153(1)(b) (Transferred from Row 1 Column 5 of Annex H)</t>
  </si>
  <si>
    <t>Other Services U/S 153(1)(b) (Transferred from Row 1 Column 6 of Annex H)</t>
  </si>
  <si>
    <t>Annex J</t>
  </si>
  <si>
    <t xml:space="preserve">                   Request of Taxpayers falling under PTR Regime for  availing Normal Tax Regime (NTR)</t>
  </si>
  <si>
    <t>J</t>
  </si>
  <si>
    <t>Imports  u/s 148(7)</t>
  </si>
  <si>
    <t>Exports   u/s 154(4)</t>
  </si>
  <si>
    <t>Sales/ Payments u/s 153(1) &amp; u/s 169(1)b</t>
  </si>
  <si>
    <t>TOTAL</t>
  </si>
  <si>
    <t>(6) = (3 + 4 + 5)</t>
  </si>
  <si>
    <t xml:space="preserve"> Net Sales (Transferred from Sr-1 of Main Return)</t>
  </si>
  <si>
    <t xml:space="preserve"> Total Tax Payable (Sr. 44 plus Sr. 45 minus Sr.- 46) of Main Return)</t>
  </si>
  <si>
    <t xml:space="preserve"> Value of Import/Export &amp; Indent Comm/Sale of Goods subject to collection/deduction of tax at source</t>
  </si>
  <si>
    <t xml:space="preserve"> Actual value of Sales/Exports</t>
  </si>
  <si>
    <t xml:space="preserve"> Tax Collected/Collectable/Deducted /Deductible at Source</t>
  </si>
  <si>
    <t xml:space="preserve"> Proportionate Tax Payable [ (4 / 1) * 2 ]</t>
  </si>
  <si>
    <t xml:space="preserve"> %age of Tax Deducted at Source for Qulaifying for NTR</t>
  </si>
  <si>
    <t xml:space="preserve"> Minimum Tax required for eligiblity for NTR (8 = 5 * 7)</t>
  </si>
  <si>
    <t>If (8) Less than or equlas to (6)  then  Qualified for NTR (Yes); (Transfer to Sr. 42 of Main Return)</t>
  </si>
  <si>
    <t>Note :</t>
  </si>
  <si>
    <t>Based on the Qulaification under Normal Tax Regime (NTR), the respective Columns of PTR Portion will be disbaled in the e-Filing System. However, the persons filing paper returns, should strike out the relevant columns of PTR Portion (Imports, Exports, Sales/ Purchases) of the IT-2 Return Form on the basis of their eligibility for NTR.</t>
  </si>
  <si>
    <t>Signature  _______________________</t>
  </si>
  <si>
    <r>
      <t xml:space="preserve">Net Sales </t>
    </r>
    <r>
      <rPr>
        <sz val="5"/>
        <rFont val="Arial"/>
        <family val="2"/>
      </rPr>
      <t xml:space="preserve">(excluding Sales Tax/ Federal Excise Duty) </t>
    </r>
  </si>
  <si>
    <r>
      <t>Net Purchases</t>
    </r>
    <r>
      <rPr>
        <sz val="5"/>
        <rFont val="Arial"/>
        <family val="2"/>
      </rPr>
      <t xml:space="preserve"> (excluding Sales Tax/ Federal Excise Duty) </t>
    </r>
  </si>
  <si>
    <t>[Transfer from Sr-25 of Annex-G]</t>
  </si>
  <si>
    <t>On profit on debt (other than tax deduction treated as final tax)</t>
  </si>
  <si>
    <t>Total Tax Payments [26 + 27 + 28 + 29 + 30] (transfer to Sr. 48 of Main Return)</t>
  </si>
  <si>
    <t>Total Tax Deductions at source (Adjustable Tax) [Sum of 1 to 25]</t>
  </si>
  <si>
    <t>YES</t>
  </si>
  <si>
    <t>Tax Chargeable on Taxable Income</t>
  </si>
  <si>
    <t>Tax Chargeable on FTR Receipts</t>
  </si>
  <si>
    <t>2013</t>
  </si>
  <si>
    <t>Net Personal Expenses (10 - 11) transfer to Sr-52 of Main Return</t>
  </si>
  <si>
    <t>TAX PAYABLE u/s 137 / (REFUNDABLE)</t>
  </si>
  <si>
    <t xml:space="preserve">Signature    ____________________
</t>
  </si>
  <si>
    <t>Total (Not exceeding the amount of Business Income available for adjustment) (transfer to Sr. 16 of Main Return)</t>
  </si>
  <si>
    <t>Depreciation/initial allowance of fixed assets for current year adjusted against Business Income for current year</t>
  </si>
  <si>
    <t>upto 2012</t>
  </si>
  <si>
    <t>Unabsorbed tax depreciation/initial allowance of fixed assets for previous year(s) adjusted against Business Income for current year</t>
  </si>
  <si>
    <t>Amortization of intangibles / expenditure providing long term advantage/benefit for current year adjusted against Business Income for current year</t>
  </si>
  <si>
    <t>Unabsorbed Amortization of intangibles / expenditure providing long term advantage/benefit for previous year(s) adjusted against Business Income for current year</t>
  </si>
  <si>
    <t>Unadjusted Business loss for previous year (s) adjusted against Business income for current year</t>
  </si>
  <si>
    <t>Pre commencement expenditure</t>
  </si>
  <si>
    <t>Intangibles</t>
  </si>
  <si>
    <t>Useful Life(Years)</t>
  </si>
  <si>
    <t xml:space="preserve">Proportionate Depreciation in case of transitional tax year </t>
  </si>
  <si>
    <t xml:space="preserve">Total Depreciation (Initial plus Normal) </t>
  </si>
  <si>
    <t>.</t>
  </si>
  <si>
    <t>Ramp for Disabled Persons</t>
  </si>
  <si>
    <t>Computer hardware including printer, monitor and allied items, that have been used previously in Pakistan</t>
  </si>
  <si>
    <t>Machinery and equipment Qualifying for 1st year Allowance</t>
  </si>
  <si>
    <t>Motor vehicles (plying for hire)</t>
  </si>
  <si>
    <t>Motor vehicles (not plying for hire)</t>
  </si>
  <si>
    <t>Machinery and equipment used in manufacture of IT products</t>
  </si>
  <si>
    <t>Off shore installations of mineral oil concerns</t>
  </si>
  <si>
    <t>Depreciable Assets</t>
  </si>
  <si>
    <t>Old</t>
  </si>
  <si>
    <t>New</t>
  </si>
  <si>
    <t>Allowance</t>
  </si>
  <si>
    <t>Previously used in Pakistan</t>
  </si>
  <si>
    <t>Initial Allowance</t>
  </si>
  <si>
    <t>Sr. #</t>
  </si>
  <si>
    <t>Type</t>
  </si>
  <si>
    <t xml:space="preserve">           CNIC for Individual</t>
  </si>
  <si>
    <t>Annex - A</t>
  </si>
  <si>
    <t>Commission/Brokerage on Sales</t>
  </si>
  <si>
    <r>
      <rPr>
        <b/>
        <sz val="10"/>
        <color indexed="10"/>
        <rFont val="Arial"/>
        <family val="2"/>
      </rPr>
      <t>MANUFACTURING, TRADING, PROFIT &amp; LOSS ACCOUNT</t>
    </r>
    <r>
      <rPr>
        <b/>
        <sz val="11"/>
        <color indexed="10"/>
        <rFont val="Arial"/>
        <family val="2"/>
      </rPr>
      <t xml:space="preserve"> </t>
    </r>
    <r>
      <rPr>
        <b/>
        <sz val="9"/>
        <color indexed="10"/>
        <rFont val="Arial"/>
        <family val="2"/>
      </rPr>
      <t>(for office record only)</t>
    </r>
  </si>
  <si>
    <t>Tax Depreciation (If Sr. 20 of Annex-A &gt; 0, then Sr. 20 else Sr. 19)</t>
  </si>
  <si>
    <t>WS 1/5</t>
  </si>
  <si>
    <t>A. IMMOVABLE ASSETS</t>
  </si>
  <si>
    <t>Status</t>
  </si>
  <si>
    <t>Size</t>
  </si>
  <si>
    <t>Land Unit</t>
  </si>
  <si>
    <t>Covered Area</t>
  </si>
  <si>
    <t>Unit</t>
  </si>
  <si>
    <t>Location</t>
  </si>
  <si>
    <t>B. MOVEABLE ASSETS</t>
  </si>
  <si>
    <t>Business Capital  (Except immovable portion)</t>
  </si>
  <si>
    <t>Agricultural Moveable Property (Tractor, Trolley, Loader, Planter, 
Harvester, Thrasher, Driller &amp; other Agricultural Equipments etc. &amp; Live Stock)</t>
  </si>
  <si>
    <t>Quantity</t>
  </si>
  <si>
    <t>WS 2/5</t>
  </si>
  <si>
    <t>Invesments</t>
  </si>
  <si>
    <t>Debtor Name</t>
  </si>
  <si>
    <t>Jewellery (Indicate description weight and value)</t>
  </si>
  <si>
    <t>WS 3/5</t>
  </si>
  <si>
    <t>Assets, if any, standing in the name of spouse*, minor children &amp; other dependents</t>
  </si>
  <si>
    <t>Total Assets [ Sum(1 to 13 ]</t>
  </si>
  <si>
    <t>Liabilities</t>
  </si>
  <si>
    <t xml:space="preserve">Total Liabilities </t>
  </si>
  <si>
    <t>Net Wealth of the current year [14 minus 16]</t>
  </si>
  <si>
    <r>
      <t xml:space="preserve">Annual personal expenses </t>
    </r>
    <r>
      <rPr>
        <sz val="12"/>
        <rFont val="Arial"/>
        <family val="2"/>
      </rPr>
      <t>( To be reconciled with Annex D / IT-4)</t>
    </r>
  </si>
  <si>
    <t>WS 4/5</t>
  </si>
  <si>
    <t>20.</t>
  </si>
  <si>
    <t>* The spouse who has not filed return of income along with wealth statement independently</t>
  </si>
  <si>
    <t>WS 5/5</t>
  </si>
  <si>
    <t xml:space="preserve"> Net assets as on 30-06-2013</t>
  </si>
  <si>
    <t>Income declared for the Tax Year - 2013</t>
  </si>
  <si>
    <t>"</t>
  </si>
  <si>
    <r>
      <t xml:space="preserve"> I,  _______________________________________________, holder of CNIC No. ______________________________ in my capacity as  Self/ Representative* of the taxpayer named above, do  hereby  solemnly  declare  that  to  the best of my knowledge and belief the information given in this statement of the assets and liabilities of myself, my spouse or spouses, minor children and other dependents as on </t>
    </r>
    <r>
      <rPr>
        <b/>
        <u val="single"/>
        <sz val="12"/>
        <rFont val="Arial"/>
        <family val="2"/>
      </rPr>
      <t>30-06-2013</t>
    </r>
    <r>
      <rPr>
        <sz val="10"/>
        <rFont val="Arial"/>
        <family val="2"/>
      </rPr>
      <t xml:space="preserve"> and of my personal expenditure for the year ended </t>
    </r>
    <r>
      <rPr>
        <b/>
        <u val="single"/>
        <sz val="11"/>
        <rFont val="Arial"/>
        <family val="2"/>
      </rPr>
      <t>30-06-2013</t>
    </r>
    <r>
      <rPr>
        <sz val="10"/>
        <rFont val="Arial"/>
        <family val="2"/>
      </rPr>
      <t xml:space="preserve">  are correct and complete in accordance with the provisions of the Income Tax Ordinance, 2001, Income Tax Rules, 2002 and Income Support Levy Act, 2013.</t>
    </r>
  </si>
  <si>
    <t>Fill Annex-G</t>
  </si>
  <si>
    <t>"Fill Page 2 of IT-2"</t>
  </si>
  <si>
    <t>ANNEX - H                                    (Minimum Tax)</t>
  </si>
  <si>
    <t>ANNEX - J                                    (Taxpayer falling PTR availing NTR)</t>
  </si>
  <si>
    <t>IT - 4                              (Statement for Retailer's u/s 115(4) upto 5-Million</t>
  </si>
  <si>
    <t>IT - 2                                  (Return of Income)                    Page 1</t>
  </si>
  <si>
    <t>IT - 2                                    (Statement u/s 115(4) - Page 2</t>
  </si>
  <si>
    <t>ANNEX - A                                   (Depreciation &amp; Amortization)</t>
  </si>
  <si>
    <t>ANNEX - B                       (Tax Already Paid)</t>
  </si>
  <si>
    <t>ANNEX - C                       (Break up of Sales in Multiple Businesses)</t>
  </si>
  <si>
    <t>ANNEX - D                                    (Personal Expenses for Ind.)</t>
  </si>
  <si>
    <t>ANNEX - E                           Deductioins (Admissible &amp; Inadmissible)</t>
  </si>
  <si>
    <t>ANNEX - F                                  (Bifurcation of FTR Income/(Loss)</t>
  </si>
  <si>
    <t>ANNEX - G                                    (Breakup of Expenses)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</si>
</sst>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 numFmtId="168" formatCode="0.0"/>
    <numFmt numFmtId="169" formatCode="[$-409]dddd\,\ mmmm\ dd\,\ yyyy"/>
    <numFmt numFmtId="170" formatCode="[$-409]h:mm:ss\ AM/PM"/>
    <numFmt numFmtId="171" formatCode="_ * #,##0_ ;_ * \-#,##0_ ;_ * &quot;-&quot;??_ ;_ @_ "/>
    <numFmt numFmtId="172" formatCode="[$-409]d\-mmm\-yyyy;@"/>
    <numFmt numFmtId="173" formatCode="0;[Red]0"/>
    <numFmt numFmtId="174" formatCode="0.0;[Red]0.0"/>
    <numFmt numFmtId="175" formatCode="0.00;[Red]0.00"/>
    <numFmt numFmtId="176" formatCode="[$-409]d\-mmm\-yy;@"/>
    <numFmt numFmtId="177" formatCode="[&lt;=9999999]###\-####;\(###\)\ ###\-####"/>
    <numFmt numFmtId="178" formatCode="_-* #,##0.00_-;\-* #,##0.00_-;_-* &quot;-&quot;??_-;_-@_-"/>
    <numFmt numFmtId="179" formatCode="0.000"/>
    <numFmt numFmtId="180" formatCode="0.0000"/>
    <numFmt numFmtId="181" formatCode="[$-409]dd\-mmm\-yy;@"/>
    <numFmt numFmtId="182" formatCode="m/d/yyyy;@"/>
  </numFmts>
  <fonts count="141">
    <font>
      <sz val="10"/>
      <name val="Arial"/>
      <family val="0"/>
    </font>
    <font>
      <sz val="8"/>
      <name val="Arial"/>
      <family val="2"/>
    </font>
    <font>
      <sz val="7"/>
      <name val="Arial"/>
      <family val="2"/>
    </font>
    <font>
      <sz val="5"/>
      <name val="Arial"/>
      <family val="2"/>
    </font>
    <font>
      <b/>
      <sz val="7"/>
      <name val="Arial"/>
      <family val="2"/>
    </font>
    <font>
      <sz val="6"/>
      <name val="Arial"/>
      <family val="2"/>
    </font>
    <font>
      <b/>
      <sz val="6"/>
      <name val="Arial"/>
      <family val="2"/>
    </font>
    <font>
      <b/>
      <sz val="5"/>
      <name val="Arial"/>
      <family val="2"/>
    </font>
    <font>
      <b/>
      <sz val="4"/>
      <name val="Arial"/>
      <family val="2"/>
    </font>
    <font>
      <b/>
      <sz val="10"/>
      <name val="Arial"/>
      <family val="2"/>
    </font>
    <font>
      <b/>
      <sz val="8"/>
      <name val="Arial"/>
      <family val="2"/>
    </font>
    <font>
      <b/>
      <u val="single"/>
      <sz val="8"/>
      <name val="Arial"/>
      <family val="2"/>
    </font>
    <font>
      <b/>
      <sz val="9"/>
      <name val="Arial"/>
      <family val="2"/>
    </font>
    <font>
      <sz val="9"/>
      <name val="Arial"/>
      <family val="2"/>
    </font>
    <font>
      <b/>
      <sz val="12"/>
      <name val="Arial"/>
      <family val="2"/>
    </font>
    <font>
      <u val="single"/>
      <sz val="10"/>
      <color indexed="12"/>
      <name val="Arial"/>
      <family val="2"/>
    </font>
    <font>
      <u val="single"/>
      <sz val="5"/>
      <color indexed="12"/>
      <name val="Arial"/>
      <family val="2"/>
    </font>
    <font>
      <u val="single"/>
      <sz val="10"/>
      <color indexed="36"/>
      <name val="Arial"/>
      <family val="2"/>
    </font>
    <font>
      <sz val="6.5"/>
      <name val="Arial"/>
      <family val="2"/>
    </font>
    <font>
      <sz val="11"/>
      <color indexed="8"/>
      <name val="Calibri"/>
      <family val="2"/>
    </font>
    <font>
      <sz val="7"/>
      <color indexed="8"/>
      <name val="Arial"/>
      <family val="2"/>
    </font>
    <font>
      <b/>
      <u val="single"/>
      <sz val="9"/>
      <color indexed="12"/>
      <name val="Calibri"/>
      <family val="2"/>
    </font>
    <font>
      <sz val="9"/>
      <color indexed="8"/>
      <name val="Arial"/>
      <family val="2"/>
    </font>
    <font>
      <sz val="8"/>
      <color indexed="8"/>
      <name val="Arial"/>
      <family val="2"/>
    </font>
    <font>
      <sz val="6"/>
      <color indexed="8"/>
      <name val="Arial"/>
      <family val="2"/>
    </font>
    <font>
      <b/>
      <sz val="8"/>
      <color indexed="8"/>
      <name val="Century Gothic"/>
      <family val="2"/>
    </font>
    <font>
      <b/>
      <sz val="8"/>
      <color indexed="8"/>
      <name val="Arial"/>
      <family val="2"/>
    </font>
    <font>
      <sz val="8"/>
      <color indexed="8"/>
      <name val="Century Gothic"/>
      <family val="2"/>
    </font>
    <font>
      <b/>
      <sz val="7"/>
      <color indexed="8"/>
      <name val="Arial"/>
      <family val="2"/>
    </font>
    <font>
      <b/>
      <sz val="11"/>
      <name val="Arial"/>
      <family val="2"/>
    </font>
    <font>
      <b/>
      <u val="single"/>
      <sz val="10"/>
      <name val="Arial"/>
      <family val="2"/>
    </font>
    <font>
      <sz val="11"/>
      <name val="Arial"/>
      <family val="2"/>
    </font>
    <font>
      <b/>
      <sz val="8"/>
      <name val="Century Gothic"/>
      <family val="2"/>
    </font>
    <font>
      <b/>
      <sz val="9"/>
      <color indexed="8"/>
      <name val="Arial"/>
      <family val="2"/>
    </font>
    <font>
      <b/>
      <i/>
      <sz val="7"/>
      <name val="Garamond"/>
      <family val="1"/>
    </font>
    <font>
      <sz val="7"/>
      <color indexed="8"/>
      <name val="Garamond"/>
      <family val="1"/>
    </font>
    <font>
      <sz val="7"/>
      <color indexed="9"/>
      <name val="Arial"/>
      <family val="2"/>
    </font>
    <font>
      <sz val="8"/>
      <color indexed="9"/>
      <name val="Arial"/>
      <family val="2"/>
    </font>
    <font>
      <sz val="7"/>
      <color indexed="10"/>
      <name val="Arial"/>
      <family val="2"/>
    </font>
    <font>
      <b/>
      <u val="single"/>
      <sz val="9"/>
      <color indexed="61"/>
      <name val="Arial"/>
      <family val="2"/>
    </font>
    <font>
      <b/>
      <sz val="10"/>
      <color indexed="12"/>
      <name val="Calibri"/>
      <family val="2"/>
    </font>
    <font>
      <b/>
      <sz val="7"/>
      <color indexed="10"/>
      <name val="Arial"/>
      <family val="2"/>
    </font>
    <font>
      <b/>
      <sz val="12"/>
      <color indexed="8"/>
      <name val="Arial"/>
      <family val="2"/>
    </font>
    <font>
      <b/>
      <sz val="10"/>
      <color indexed="8"/>
      <name val="Century Gothic"/>
      <family val="2"/>
    </font>
    <font>
      <sz val="10"/>
      <color indexed="8"/>
      <name val="Arial"/>
      <family val="2"/>
    </font>
    <font>
      <u val="single"/>
      <sz val="10"/>
      <color indexed="8"/>
      <name val="Arial"/>
      <family val="2"/>
    </font>
    <font>
      <b/>
      <sz val="11"/>
      <name val="Century Gothic"/>
      <family val="2"/>
    </font>
    <font>
      <strike/>
      <sz val="10"/>
      <color indexed="8"/>
      <name val="Arial"/>
      <family val="2"/>
    </font>
    <font>
      <b/>
      <sz val="7"/>
      <name val="Garamond"/>
      <family val="1"/>
    </font>
    <font>
      <b/>
      <sz val="7"/>
      <color indexed="8"/>
      <name val="Garamond"/>
      <family val="1"/>
    </font>
    <font>
      <b/>
      <sz val="8"/>
      <name val="Garamond"/>
      <family val="1"/>
    </font>
    <font>
      <b/>
      <sz val="7"/>
      <name val="Century Gothic"/>
      <family val="2"/>
    </font>
    <font>
      <b/>
      <sz val="6"/>
      <name val="Century Gothic"/>
      <family val="2"/>
    </font>
    <font>
      <sz val="7"/>
      <name val="Century Gothic"/>
      <family val="2"/>
    </font>
    <font>
      <b/>
      <sz val="7"/>
      <name val="Wingdings"/>
      <family val="0"/>
    </font>
    <font>
      <b/>
      <u val="single"/>
      <sz val="8"/>
      <color indexed="12"/>
      <name val="Arial"/>
      <family val="2"/>
    </font>
    <font>
      <b/>
      <u val="single"/>
      <sz val="10"/>
      <color indexed="12"/>
      <name val="Arial"/>
      <family val="2"/>
    </font>
    <font>
      <b/>
      <i/>
      <sz val="7"/>
      <name val="Arial"/>
      <family val="2"/>
    </font>
    <font>
      <sz val="8"/>
      <name val="Webdings"/>
      <family val="1"/>
    </font>
    <font>
      <i/>
      <sz val="8"/>
      <name val="Arial"/>
      <family val="2"/>
    </font>
    <font>
      <b/>
      <sz val="16"/>
      <name val="Arial"/>
      <family val="2"/>
    </font>
    <font>
      <b/>
      <i/>
      <sz val="10"/>
      <name val="Arial"/>
      <family val="2"/>
    </font>
    <font>
      <sz val="12"/>
      <name val="Arial"/>
      <family val="2"/>
    </font>
    <font>
      <sz val="16"/>
      <name val="Arial"/>
      <family val="2"/>
    </font>
    <font>
      <sz val="14"/>
      <name val="Arial"/>
      <family val="2"/>
    </font>
    <font>
      <b/>
      <sz val="14"/>
      <name val="Arial"/>
      <family val="2"/>
    </font>
    <font>
      <b/>
      <u val="single"/>
      <sz val="9"/>
      <color indexed="12"/>
      <name val="Arial"/>
      <family val="2"/>
    </font>
    <font>
      <sz val="9"/>
      <color indexed="12"/>
      <name val="Arial"/>
      <family val="2"/>
    </font>
    <font>
      <b/>
      <sz val="10"/>
      <name val="Wingdings"/>
      <family val="0"/>
    </font>
    <font>
      <sz val="8"/>
      <color indexed="12"/>
      <name val="Arial"/>
      <family val="2"/>
    </font>
    <font>
      <b/>
      <sz val="9"/>
      <name val="Century Gothic"/>
      <family val="2"/>
    </font>
    <font>
      <b/>
      <u val="single"/>
      <sz val="6"/>
      <color indexed="12"/>
      <name val="Arial"/>
      <family val="2"/>
    </font>
    <font>
      <b/>
      <u val="single"/>
      <sz val="7"/>
      <name val="Arial"/>
      <family val="2"/>
    </font>
    <font>
      <b/>
      <sz val="12"/>
      <name val="Century Gothic"/>
      <family val="2"/>
    </font>
    <font>
      <b/>
      <sz val="20"/>
      <name val="Arial"/>
      <family val="2"/>
    </font>
    <font>
      <b/>
      <i/>
      <sz val="11"/>
      <name val="Arial"/>
      <family val="2"/>
    </font>
    <font>
      <b/>
      <i/>
      <sz val="12"/>
      <name val="Arial"/>
      <family val="2"/>
    </font>
    <font>
      <b/>
      <sz val="10"/>
      <name val="Century Gothic"/>
      <family val="2"/>
    </font>
    <font>
      <sz val="9"/>
      <name val="Century Gothic"/>
      <family val="2"/>
    </font>
    <font>
      <b/>
      <sz val="9"/>
      <color indexed="9"/>
      <name val="Arial"/>
      <family val="2"/>
    </font>
    <font>
      <b/>
      <sz val="18"/>
      <name val="Arial"/>
      <family val="2"/>
    </font>
    <font>
      <b/>
      <sz val="14"/>
      <name val="Century Gothic"/>
      <family val="2"/>
    </font>
    <font>
      <b/>
      <sz val="11"/>
      <color indexed="10"/>
      <name val="Arial"/>
      <family val="2"/>
    </font>
    <font>
      <b/>
      <sz val="10"/>
      <color indexed="10"/>
      <name val="Arial"/>
      <family val="2"/>
    </font>
    <font>
      <b/>
      <sz val="9"/>
      <color indexed="10"/>
      <name val="Arial"/>
      <family val="2"/>
    </font>
    <font>
      <b/>
      <u val="single"/>
      <sz val="11"/>
      <name val="Arial"/>
      <family val="2"/>
    </font>
    <font>
      <sz val="26"/>
      <name val="Arial"/>
      <family val="2"/>
    </font>
    <font>
      <b/>
      <u val="single"/>
      <sz val="12"/>
      <name val="Arial"/>
      <family val="2"/>
    </font>
    <font>
      <b/>
      <u val="single"/>
      <sz val="14"/>
      <color indexed="12"/>
      <name val="Arial"/>
      <family val="2"/>
    </font>
    <font>
      <b/>
      <u val="single"/>
      <sz val="7"/>
      <color indexed="12"/>
      <name val="Arial"/>
      <family val="2"/>
    </font>
    <font>
      <b/>
      <u val="single"/>
      <sz val="12"/>
      <color indexed="12"/>
      <name val="Arial"/>
      <family val="2"/>
    </font>
    <font>
      <b/>
      <u val="single"/>
      <sz val="5"/>
      <color indexed="12"/>
      <name val="Arial"/>
      <family val="2"/>
    </font>
    <font>
      <b/>
      <u val="single"/>
      <sz val="8"/>
      <color indexed="60"/>
      <name val="Arial"/>
      <family val="2"/>
    </font>
    <font>
      <sz val="8"/>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9"/>
      <name val="Arial"/>
      <family val="2"/>
    </font>
    <font>
      <b/>
      <sz val="6"/>
      <color indexed="9"/>
      <name val="Arial"/>
      <family val="2"/>
    </font>
    <font>
      <b/>
      <u val="single"/>
      <sz val="11"/>
      <color indexed="10"/>
      <name val="Arial"/>
      <family val="2"/>
    </font>
    <font>
      <sz val="9"/>
      <color indexed="10"/>
      <name val="Arial"/>
      <family val="2"/>
    </font>
    <font>
      <sz val="11"/>
      <color indexed="2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0"/>
      <color rgb="FFFF0000"/>
      <name val="Arial"/>
      <family val="2"/>
    </font>
    <font>
      <b/>
      <u val="single"/>
      <sz val="11"/>
      <color rgb="FFFF0000"/>
      <name val="Arial"/>
      <family val="2"/>
    </font>
    <font>
      <b/>
      <sz val="6"/>
      <color theme="0"/>
      <name val="Arial"/>
      <family val="2"/>
    </font>
    <font>
      <b/>
      <sz val="8"/>
      <color theme="0"/>
      <name val="Arial"/>
      <family val="2"/>
    </font>
    <font>
      <sz val="9"/>
      <color rgb="FFFF0000"/>
      <name val="Arial"/>
      <family val="2"/>
    </font>
    <font>
      <sz val="11"/>
      <color theme="5" tint="0.5999900102615356"/>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bgColor indexed="64"/>
      </patternFill>
    </fill>
    <fill>
      <patternFill patternType="solid">
        <fgColor indexed="43"/>
        <bgColor indexed="64"/>
      </patternFill>
    </fill>
    <fill>
      <patternFill patternType="solid">
        <fgColor theme="0" tint="-0.04997999966144562"/>
        <bgColor indexed="64"/>
      </patternFill>
    </fill>
    <fill>
      <patternFill patternType="solid">
        <fgColor indexed="26"/>
        <bgColor indexed="64"/>
      </patternFill>
    </fill>
    <fill>
      <patternFill patternType="solid">
        <fgColor rgb="FF00B050"/>
        <bgColor indexed="64"/>
      </patternFill>
    </fill>
    <fill>
      <patternFill patternType="solid">
        <fgColor theme="4" tint="-0.24997000396251678"/>
        <bgColor indexed="64"/>
      </patternFill>
    </fill>
    <fill>
      <patternFill patternType="solid">
        <fgColor rgb="FF00B0F0"/>
        <bgColor indexed="64"/>
      </patternFill>
    </fill>
    <fill>
      <patternFill patternType="solid">
        <fgColor theme="7" tint="-0.24997000396251678"/>
        <bgColor indexed="64"/>
      </patternFill>
    </fill>
    <fill>
      <patternFill patternType="solid">
        <fgColor theme="6" tint="-0.4999699890613556"/>
        <bgColor indexed="64"/>
      </patternFill>
    </fill>
    <fill>
      <patternFill patternType="solid">
        <fgColor indexed="47"/>
        <bgColor indexed="64"/>
      </patternFill>
    </fill>
    <fill>
      <patternFill patternType="solid">
        <fgColor indexed="13"/>
        <bgColor indexed="64"/>
      </patternFill>
    </fill>
    <fill>
      <patternFill patternType="solid">
        <fgColor rgb="FFFFC000"/>
        <bgColor indexed="64"/>
      </patternFill>
    </fill>
    <fill>
      <patternFill patternType="solid">
        <fgColor theme="3" tint="0.7999799847602844"/>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slantDashDot"/>
      <right/>
      <top style="slantDashDot"/>
      <bottom/>
    </border>
    <border>
      <left/>
      <right/>
      <top style="slantDashDot"/>
      <bottom/>
    </border>
    <border>
      <left style="slantDashDot"/>
      <right/>
      <top/>
      <bottom/>
    </border>
    <border>
      <left style="slantDashDot"/>
      <right/>
      <top/>
      <bottom style="slantDashDot"/>
    </border>
    <border>
      <left/>
      <right/>
      <top/>
      <bottom style="slantDashDot"/>
    </border>
    <border>
      <left>
        <color indexed="63"/>
      </left>
      <right>
        <color indexed="63"/>
      </right>
      <top style="thin"/>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right style="slantDashDot"/>
      <top style="slantDashDot"/>
      <bottom/>
    </border>
    <border>
      <left/>
      <right style="slantDashDot"/>
      <top/>
      <bottom/>
    </border>
    <border>
      <left/>
      <right style="slantDashDot"/>
      <top/>
      <bottom style="slantDashDot"/>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medium"/>
      <top style="medium"/>
      <bottom style="thin"/>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style="thin"/>
      <bottom style="thin"/>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style="thin"/>
      <top style="thin"/>
      <bottom style="mediu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dashDotDot"/>
      <right>
        <color indexed="63"/>
      </right>
      <top style="dashDotDot"/>
      <bottom style="dashDotDot"/>
    </border>
    <border>
      <left>
        <color indexed="63"/>
      </left>
      <right>
        <color indexed="63"/>
      </right>
      <top style="dashDotDot"/>
      <bottom style="dashDotDot"/>
    </border>
    <border>
      <left>
        <color indexed="63"/>
      </left>
      <right style="dashDotDot"/>
      <top style="dashDotDot"/>
      <bottom style="dashDotDot"/>
    </border>
    <border>
      <left style="dashDot"/>
      <right>
        <color indexed="63"/>
      </right>
      <top style="dashDot"/>
      <bottom style="dashDot"/>
    </border>
    <border>
      <left>
        <color indexed="63"/>
      </left>
      <right>
        <color indexed="63"/>
      </right>
      <top style="dashDot"/>
      <bottom style="dashDot"/>
    </border>
    <border>
      <left>
        <color indexed="63"/>
      </left>
      <right style="dashDot"/>
      <top style="dashDot"/>
      <bottom style="dashDot"/>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thin"/>
      <right style="thin"/>
      <top style="thin"/>
      <bottom style="thin"/>
    </border>
    <border>
      <left style="thin"/>
      <right style="medium"/>
      <top style="thin"/>
      <bottom style="thin"/>
    </border>
    <border>
      <left style="medium"/>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medium"/>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style="thin"/>
      <top style="medium"/>
      <bottom style="thin"/>
    </border>
    <border>
      <left style="thin"/>
      <right>
        <color indexed="63"/>
      </right>
      <top style="medium"/>
      <bottom style="thin"/>
    </border>
    <border>
      <left style="thin"/>
      <right>
        <color indexed="63"/>
      </right>
      <top style="thin"/>
      <bottom style="mediu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medium"/>
      <bottom style="thin"/>
    </border>
    <border>
      <left style="thin"/>
      <right style="medium"/>
      <top style="thin"/>
      <bottom>
        <color indexed="63"/>
      </bottom>
    </border>
    <border>
      <left style="medium"/>
      <right style="medium"/>
      <top style="medium"/>
      <bottom style="thin"/>
    </border>
    <border>
      <left>
        <color indexed="63"/>
      </left>
      <right style="thin"/>
      <top style="thin"/>
      <bottom style="medium"/>
    </border>
    <border>
      <left style="thin"/>
      <right style="thin"/>
      <top style="medium"/>
      <bottom style="medium"/>
    </border>
    <border>
      <left style="thin"/>
      <right style="medium"/>
      <top style="medium"/>
      <bottom style="medium"/>
    </border>
    <border>
      <left style="thin"/>
      <right style="medium"/>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6" fillId="2" borderId="0" applyNumberFormat="0" applyBorder="0" applyAlignment="0" applyProtection="0"/>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116" fillId="10" borderId="0" applyNumberFormat="0" applyBorder="0" applyAlignment="0" applyProtection="0"/>
    <xf numFmtId="0" fontId="116" fillId="11" borderId="0" applyNumberFormat="0" applyBorder="0" applyAlignment="0" applyProtection="0"/>
    <xf numFmtId="0" fontId="116" fillId="12" borderId="0" applyNumberFormat="0" applyBorder="0" applyAlignment="0" applyProtection="0"/>
    <xf numFmtId="0" fontId="116"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26" borderId="0" applyNumberFormat="0" applyBorder="0" applyAlignment="0" applyProtection="0"/>
    <xf numFmtId="0" fontId="119" fillId="27" borderId="1" applyNumberFormat="0" applyAlignment="0" applyProtection="0"/>
    <xf numFmtId="0" fontId="12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1" fillId="0" borderId="0" applyNumberFormat="0" applyFill="0" applyBorder="0" applyAlignment="0" applyProtection="0"/>
    <xf numFmtId="0" fontId="17" fillId="0" borderId="0" applyNumberFormat="0" applyFill="0" applyBorder="0" applyAlignment="0" applyProtection="0"/>
    <xf numFmtId="0" fontId="122" fillId="29" borderId="0" applyNumberFormat="0" applyBorder="0" applyAlignment="0" applyProtection="0"/>
    <xf numFmtId="0" fontId="123" fillId="0" borderId="3" applyNumberFormat="0" applyFill="0" applyAlignment="0" applyProtection="0"/>
    <xf numFmtId="0" fontId="124" fillId="0" borderId="4" applyNumberFormat="0" applyFill="0" applyAlignment="0" applyProtection="0"/>
    <xf numFmtId="0" fontId="125" fillId="0" borderId="5" applyNumberFormat="0" applyFill="0" applyAlignment="0" applyProtection="0"/>
    <xf numFmtId="0" fontId="125" fillId="0" borderId="0" applyNumberFormat="0" applyFill="0" applyBorder="0" applyAlignment="0" applyProtection="0"/>
    <xf numFmtId="0" fontId="15" fillId="0" borderId="0" applyNumberFormat="0" applyFill="0" applyBorder="0" applyAlignment="0" applyProtection="0"/>
    <xf numFmtId="0" fontId="126" fillId="0" borderId="0" applyNumberFormat="0" applyFill="0" applyBorder="0" applyAlignment="0" applyProtection="0"/>
    <xf numFmtId="0" fontId="15" fillId="0" borderId="0" applyNumberFormat="0" applyFill="0" applyBorder="0" applyAlignment="0" applyProtection="0"/>
    <xf numFmtId="0" fontId="127" fillId="30" borderId="1" applyNumberFormat="0" applyAlignment="0" applyProtection="0"/>
    <xf numFmtId="0" fontId="128" fillId="0" borderId="6" applyNumberFormat="0" applyFill="0" applyAlignment="0" applyProtection="0"/>
    <xf numFmtId="0" fontId="129" fillId="31" borderId="0" applyNumberFormat="0" applyBorder="0" applyAlignment="0" applyProtection="0"/>
    <xf numFmtId="0" fontId="116" fillId="0" borderId="0">
      <alignment/>
      <protection/>
    </xf>
    <xf numFmtId="0" fontId="0" fillId="0" borderId="0">
      <alignment/>
      <protection/>
    </xf>
    <xf numFmtId="0" fontId="0" fillId="32" borderId="7" applyNumberFormat="0" applyFont="0" applyAlignment="0" applyProtection="0"/>
    <xf numFmtId="0" fontId="130" fillId="27" borderId="8" applyNumberFormat="0" applyAlignment="0" applyProtection="0"/>
    <xf numFmtId="9" fontId="0" fillId="0" borderId="0" applyFont="0" applyFill="0" applyBorder="0" applyAlignment="0" applyProtection="0"/>
    <xf numFmtId="9" fontId="19" fillId="0" borderId="0" applyFont="0" applyFill="0" applyBorder="0" applyAlignment="0" applyProtection="0"/>
    <xf numFmtId="0" fontId="131" fillId="0" borderId="0" applyNumberFormat="0" applyFill="0" applyBorder="0" applyAlignment="0" applyProtection="0"/>
    <xf numFmtId="0" fontId="132" fillId="0" borderId="9" applyNumberFormat="0" applyFill="0" applyAlignment="0" applyProtection="0"/>
    <xf numFmtId="0" fontId="133" fillId="0" borderId="0" applyNumberFormat="0" applyFill="0" applyBorder="0" applyAlignment="0" applyProtection="0"/>
  </cellStyleXfs>
  <cellXfs count="2694">
    <xf numFmtId="0" fontId="0" fillId="0" borderId="0" xfId="0" applyAlignment="1">
      <alignment/>
    </xf>
    <xf numFmtId="0" fontId="20" fillId="0" borderId="0" xfId="63" applyFont="1" applyProtection="1">
      <alignment/>
      <protection hidden="1" locked="0"/>
    </xf>
    <xf numFmtId="0" fontId="20" fillId="0" borderId="0" xfId="63" applyFont="1" applyFill="1" applyBorder="1" applyAlignment="1" applyProtection="1">
      <alignment/>
      <protection hidden="1" locked="0"/>
    </xf>
    <xf numFmtId="0" fontId="20" fillId="0" borderId="0" xfId="63" applyFont="1" applyAlignment="1" applyProtection="1">
      <alignment/>
      <protection hidden="1" locked="0"/>
    </xf>
    <xf numFmtId="0" fontId="20" fillId="0" borderId="0" xfId="63" applyFont="1" applyFill="1" applyProtection="1">
      <alignment/>
      <protection hidden="1" locked="0"/>
    </xf>
    <xf numFmtId="0" fontId="22" fillId="0" borderId="0" xfId="63" applyFont="1" applyFill="1" applyBorder="1" applyAlignment="1" applyProtection="1">
      <alignment vertical="center"/>
      <protection hidden="1" locked="0"/>
    </xf>
    <xf numFmtId="0" fontId="23" fillId="0" borderId="0" xfId="63" applyFont="1" applyProtection="1">
      <alignment/>
      <protection hidden="1" locked="0"/>
    </xf>
    <xf numFmtId="0" fontId="23" fillId="0" borderId="0" xfId="63" applyFont="1" applyFill="1" applyBorder="1" applyAlignment="1" applyProtection="1">
      <alignment/>
      <protection hidden="1" locked="0"/>
    </xf>
    <xf numFmtId="0" fontId="25" fillId="0" borderId="0" xfId="63" applyFont="1" applyFill="1" applyBorder="1" applyAlignment="1" applyProtection="1">
      <alignment/>
      <protection hidden="1" locked="0"/>
    </xf>
    <xf numFmtId="0" fontId="23" fillId="0" borderId="0" xfId="63" applyFont="1" applyFill="1" applyBorder="1" applyProtection="1">
      <alignment/>
      <protection hidden="1" locked="0"/>
    </xf>
    <xf numFmtId="0" fontId="25" fillId="0" borderId="0" xfId="63" applyFont="1" applyFill="1" applyBorder="1" applyAlignment="1" applyProtection="1">
      <alignment shrinkToFit="1"/>
      <protection hidden="1" locked="0"/>
    </xf>
    <xf numFmtId="0" fontId="23" fillId="0" borderId="0" xfId="63" applyFont="1" applyBorder="1" applyProtection="1">
      <alignment/>
      <protection hidden="1" locked="0"/>
    </xf>
    <xf numFmtId="0" fontId="23" fillId="0" borderId="0" xfId="63" applyFont="1" applyBorder="1" applyAlignment="1" applyProtection="1">
      <alignment/>
      <protection hidden="1" locked="0"/>
    </xf>
    <xf numFmtId="0" fontId="26" fillId="0" borderId="0" xfId="63" applyFont="1" applyFill="1" applyBorder="1" applyAlignment="1" applyProtection="1">
      <alignment vertical="center" textRotation="90"/>
      <protection hidden="1" locked="0"/>
    </xf>
    <xf numFmtId="0" fontId="27" fillId="0" borderId="0" xfId="63" applyFont="1" applyFill="1" applyBorder="1" applyAlignment="1" applyProtection="1">
      <alignment shrinkToFit="1"/>
      <protection hidden="1" locked="0"/>
    </xf>
    <xf numFmtId="49" fontId="23" fillId="0" borderId="0" xfId="63" applyNumberFormat="1" applyFont="1" applyBorder="1" applyAlignment="1" applyProtection="1">
      <alignment horizontal="left"/>
      <protection hidden="1" locked="0"/>
    </xf>
    <xf numFmtId="0" fontId="22" fillId="0" borderId="0" xfId="63" applyFont="1" applyProtection="1">
      <alignment/>
      <protection hidden="1" locked="0"/>
    </xf>
    <xf numFmtId="0" fontId="1" fillId="0" borderId="0" xfId="63" applyFont="1" applyProtection="1">
      <alignment/>
      <protection hidden="1" locked="0"/>
    </xf>
    <xf numFmtId="0" fontId="1" fillId="0" borderId="0" xfId="63" applyFont="1" applyBorder="1" applyProtection="1">
      <alignment/>
      <protection hidden="1" locked="0"/>
    </xf>
    <xf numFmtId="0" fontId="28" fillId="0" borderId="0" xfId="63" applyFont="1" applyProtection="1">
      <alignment/>
      <protection hidden="1" locked="0"/>
    </xf>
    <xf numFmtId="0" fontId="10" fillId="0" borderId="0" xfId="63" applyFont="1" applyBorder="1" applyProtection="1">
      <alignment/>
      <protection hidden="1" locked="0"/>
    </xf>
    <xf numFmtId="0" fontId="12" fillId="0" borderId="0" xfId="63" applyFont="1" applyProtection="1">
      <alignment/>
      <protection hidden="1" locked="0"/>
    </xf>
    <xf numFmtId="0" fontId="30" fillId="0" borderId="0" xfId="63" applyFont="1" applyProtection="1">
      <alignment/>
      <protection hidden="1" locked="0"/>
    </xf>
    <xf numFmtId="0" fontId="22" fillId="0" borderId="0" xfId="63" applyFont="1" applyAlignment="1" applyProtection="1">
      <alignment vertical="center"/>
      <protection hidden="1" locked="0"/>
    </xf>
    <xf numFmtId="0" fontId="20" fillId="0" borderId="0" xfId="63" applyFont="1" applyBorder="1" applyProtection="1">
      <alignment/>
      <protection hidden="1" locked="0"/>
    </xf>
    <xf numFmtId="0" fontId="20" fillId="0" borderId="10" xfId="63" applyFont="1" applyBorder="1" applyProtection="1">
      <alignment/>
      <protection hidden="1" locked="0"/>
    </xf>
    <xf numFmtId="0" fontId="13" fillId="0" borderId="0" xfId="63" applyFont="1" applyProtection="1">
      <alignment/>
      <protection hidden="1" locked="0"/>
    </xf>
    <xf numFmtId="165" fontId="13" fillId="0" borderId="0" xfId="44" applyNumberFormat="1" applyFont="1" applyBorder="1" applyAlignment="1" applyProtection="1">
      <alignment horizontal="center" shrinkToFit="1"/>
      <protection hidden="1" locked="0"/>
    </xf>
    <xf numFmtId="0" fontId="23" fillId="0" borderId="0" xfId="63" applyFont="1" applyBorder="1" applyAlignment="1" applyProtection="1">
      <alignment horizontal="center"/>
      <protection hidden="1" locked="0"/>
    </xf>
    <xf numFmtId="0" fontId="32" fillId="0" borderId="0" xfId="63" applyFont="1" applyProtection="1">
      <alignment/>
      <protection hidden="1" locked="0"/>
    </xf>
    <xf numFmtId="165" fontId="33" fillId="0" borderId="0" xfId="44" applyNumberFormat="1" applyFont="1" applyFill="1" applyBorder="1" applyAlignment="1" applyProtection="1">
      <alignment shrinkToFit="1"/>
      <protection hidden="1" locked="0"/>
    </xf>
    <xf numFmtId="0" fontId="20" fillId="0" borderId="0" xfId="63" applyFont="1" applyFill="1" applyBorder="1" applyProtection="1">
      <alignment/>
      <protection hidden="1" locked="0"/>
    </xf>
    <xf numFmtId="0" fontId="13" fillId="0" borderId="0" xfId="63" applyFont="1" applyFill="1" applyBorder="1" applyProtection="1">
      <alignment/>
      <protection hidden="1" locked="0"/>
    </xf>
    <xf numFmtId="0" fontId="1" fillId="0" borderId="0" xfId="63" applyFont="1" applyFill="1" applyBorder="1" applyProtection="1">
      <alignment/>
      <protection hidden="1" locked="0"/>
    </xf>
    <xf numFmtId="0" fontId="30" fillId="0" borderId="0" xfId="63" applyFont="1" applyFill="1" applyBorder="1" applyAlignment="1" applyProtection="1">
      <alignment vertical="center"/>
      <protection hidden="1" locked="0"/>
    </xf>
    <xf numFmtId="0" fontId="10" fillId="0" borderId="0" xfId="63" applyFont="1" applyFill="1" applyBorder="1" applyProtection="1">
      <alignment/>
      <protection hidden="1" locked="0"/>
    </xf>
    <xf numFmtId="165" fontId="33" fillId="0" borderId="0" xfId="44" applyNumberFormat="1" applyFont="1" applyFill="1" applyBorder="1" applyAlignment="1" applyProtection="1">
      <alignment horizontal="center" shrinkToFit="1"/>
      <protection hidden="1" locked="0"/>
    </xf>
    <xf numFmtId="0" fontId="26" fillId="0" borderId="0" xfId="63" applyFont="1" applyFill="1" applyBorder="1" applyAlignment="1" applyProtection="1">
      <alignment horizontal="left"/>
      <protection hidden="1" locked="0"/>
    </xf>
    <xf numFmtId="0" fontId="1" fillId="0" borderId="11" xfId="63" applyFont="1" applyBorder="1" applyProtection="1">
      <alignment/>
      <protection hidden="1" locked="0"/>
    </xf>
    <xf numFmtId="0" fontId="20" fillId="0" borderId="11" xfId="63" applyFont="1" applyBorder="1" applyProtection="1">
      <alignment/>
      <protection hidden="1" locked="0"/>
    </xf>
    <xf numFmtId="0" fontId="12" fillId="0" borderId="0" xfId="63" applyFont="1" applyAlignment="1" applyProtection="1">
      <alignment/>
      <protection hidden="1" locked="0"/>
    </xf>
    <xf numFmtId="165" fontId="29" fillId="0" borderId="0" xfId="44" applyNumberFormat="1" applyFont="1" applyBorder="1" applyAlignment="1" applyProtection="1">
      <alignment horizontal="center" shrinkToFit="1"/>
      <protection hidden="1" locked="0"/>
    </xf>
    <xf numFmtId="0" fontId="11" fillId="0" borderId="0" xfId="63" applyFont="1" applyAlignment="1" applyProtection="1">
      <alignment vertical="center"/>
      <protection hidden="1" locked="0"/>
    </xf>
    <xf numFmtId="0" fontId="10" fillId="0" borderId="0" xfId="63" applyFont="1" applyAlignment="1" applyProtection="1">
      <alignment vertical="center"/>
      <protection hidden="1" locked="0"/>
    </xf>
    <xf numFmtId="0" fontId="10" fillId="0" borderId="12" xfId="63" applyFont="1" applyBorder="1" applyProtection="1">
      <alignment/>
      <protection hidden="1" locked="0"/>
    </xf>
    <xf numFmtId="0" fontId="20" fillId="0" borderId="12" xfId="63" applyFont="1" applyBorder="1" applyProtection="1">
      <alignment/>
      <protection hidden="1" locked="0"/>
    </xf>
    <xf numFmtId="0" fontId="36" fillId="0" borderId="0" xfId="63" applyFont="1" applyAlignment="1" applyProtection="1">
      <alignment/>
      <protection hidden="1" locked="0"/>
    </xf>
    <xf numFmtId="0" fontId="36" fillId="0" borderId="0" xfId="63" applyFont="1" applyProtection="1">
      <alignment/>
      <protection hidden="1" locked="0"/>
    </xf>
    <xf numFmtId="171" fontId="1" fillId="0" borderId="0" xfId="44" applyNumberFormat="1" applyFont="1" applyBorder="1" applyAlignment="1" applyProtection="1">
      <alignment horizontal="center"/>
      <protection hidden="1" locked="0"/>
    </xf>
    <xf numFmtId="171" fontId="37" fillId="0" borderId="0" xfId="44" applyNumberFormat="1" applyFont="1" applyBorder="1" applyAlignment="1" applyProtection="1">
      <alignment horizontal="center"/>
      <protection hidden="1" locked="0"/>
    </xf>
    <xf numFmtId="0" fontId="38" fillId="0" borderId="0" xfId="63" applyFont="1" applyProtection="1">
      <alignment/>
      <protection hidden="1" locked="0"/>
    </xf>
    <xf numFmtId="0" fontId="38" fillId="0" borderId="0" xfId="63" applyFont="1" applyAlignment="1" applyProtection="1">
      <alignment/>
      <protection hidden="1" locked="0"/>
    </xf>
    <xf numFmtId="10" fontId="33" fillId="0" borderId="0" xfId="63" applyNumberFormat="1" applyFont="1" applyBorder="1" applyAlignment="1" applyProtection="1">
      <alignment horizontal="center" vertical="center" shrinkToFit="1"/>
      <protection hidden="1" locked="0"/>
    </xf>
    <xf numFmtId="0" fontId="33" fillId="0" borderId="0" xfId="63" applyFont="1" applyBorder="1" applyAlignment="1" applyProtection="1">
      <alignment horizontal="center" vertical="center" shrinkToFit="1"/>
      <protection hidden="1" locked="0"/>
    </xf>
    <xf numFmtId="0" fontId="23" fillId="0" borderId="11" xfId="63" applyFont="1" applyBorder="1" applyProtection="1">
      <alignment/>
      <protection hidden="1" locked="0"/>
    </xf>
    <xf numFmtId="0" fontId="39" fillId="0" borderId="0" xfId="63" applyFont="1" applyFill="1" applyAlignment="1" applyProtection="1">
      <alignment/>
      <protection hidden="1" locked="0"/>
    </xf>
    <xf numFmtId="0" fontId="10" fillId="0" borderId="0" xfId="63" applyFont="1" applyProtection="1">
      <alignment/>
      <protection hidden="1" locked="0"/>
    </xf>
    <xf numFmtId="171" fontId="10" fillId="0" borderId="0" xfId="44" applyNumberFormat="1" applyFont="1" applyBorder="1" applyAlignment="1" applyProtection="1">
      <alignment horizontal="center"/>
      <protection hidden="1" locked="0"/>
    </xf>
    <xf numFmtId="0" fontId="26" fillId="0" borderId="0" xfId="63" applyFont="1" applyBorder="1" applyAlignment="1" applyProtection="1">
      <alignment/>
      <protection hidden="1" locked="0"/>
    </xf>
    <xf numFmtId="0" fontId="40" fillId="0" borderId="0" xfId="58" applyFont="1" applyBorder="1" applyAlignment="1" applyProtection="1">
      <alignment/>
      <protection hidden="1" locked="0"/>
    </xf>
    <xf numFmtId="0" fontId="21" fillId="0" borderId="0" xfId="58" applyFont="1" applyBorder="1" applyAlignment="1" applyProtection="1">
      <alignment horizontal="center" vertical="center"/>
      <protection hidden="1" locked="0"/>
    </xf>
    <xf numFmtId="0" fontId="20" fillId="0" borderId="13" xfId="63" applyFont="1" applyBorder="1" applyProtection="1">
      <alignment/>
      <protection hidden="1" locked="0"/>
    </xf>
    <xf numFmtId="0" fontId="20" fillId="0" borderId="14" xfId="63" applyFont="1" applyBorder="1" applyProtection="1">
      <alignment/>
      <protection hidden="1" locked="0"/>
    </xf>
    <xf numFmtId="0" fontId="42" fillId="0" borderId="15" xfId="63" applyFont="1" applyBorder="1" applyAlignment="1" applyProtection="1">
      <alignment vertical="center"/>
      <protection hidden="1" locked="0"/>
    </xf>
    <xf numFmtId="0" fontId="42" fillId="0" borderId="0" xfId="63" applyFont="1" applyBorder="1" applyAlignment="1" applyProtection="1">
      <alignment horizontal="center" vertical="center"/>
      <protection hidden="1" locked="0"/>
    </xf>
    <xf numFmtId="0" fontId="42" fillId="0" borderId="0" xfId="63" applyFont="1" applyAlignment="1" applyProtection="1">
      <alignment horizontal="center" vertical="center"/>
      <protection hidden="1" locked="0"/>
    </xf>
    <xf numFmtId="0" fontId="42" fillId="0" borderId="15" xfId="63" applyFont="1" applyBorder="1" applyAlignment="1" applyProtection="1">
      <alignment horizontal="center" vertical="center"/>
      <protection hidden="1" locked="0"/>
    </xf>
    <xf numFmtId="0" fontId="44" fillId="0" borderId="0" xfId="63" applyFont="1" applyAlignment="1" applyProtection="1">
      <alignment horizontal="left"/>
      <protection hidden="1" locked="0"/>
    </xf>
    <xf numFmtId="0" fontId="44" fillId="0" borderId="15" xfId="63" applyFont="1" applyBorder="1" applyAlignment="1" applyProtection="1">
      <alignment horizontal="left"/>
      <protection hidden="1" locked="0"/>
    </xf>
    <xf numFmtId="0" fontId="44" fillId="0" borderId="0" xfId="63" applyFont="1" applyBorder="1" applyAlignment="1" applyProtection="1">
      <alignment horizontal="left"/>
      <protection hidden="1" locked="0"/>
    </xf>
    <xf numFmtId="0" fontId="44" fillId="0" borderId="0" xfId="63" applyFont="1" applyBorder="1" applyProtection="1">
      <alignment/>
      <protection hidden="1" locked="0"/>
    </xf>
    <xf numFmtId="0" fontId="44" fillId="0" borderId="15" xfId="63" applyFont="1" applyBorder="1" applyProtection="1">
      <alignment/>
      <protection hidden="1" locked="0"/>
    </xf>
    <xf numFmtId="0" fontId="44" fillId="0" borderId="0" xfId="63" applyFont="1" applyProtection="1">
      <alignment/>
      <protection hidden="1" locked="0"/>
    </xf>
    <xf numFmtId="0" fontId="45" fillId="0" borderId="0" xfId="63" applyFont="1" applyBorder="1" applyAlignment="1" applyProtection="1">
      <alignment horizontal="left"/>
      <protection hidden="1" locked="0"/>
    </xf>
    <xf numFmtId="0" fontId="42" fillId="0" borderId="0" xfId="63" applyFont="1" applyBorder="1" applyAlignment="1" applyProtection="1">
      <alignment horizontal="left"/>
      <protection hidden="1" locked="0"/>
    </xf>
    <xf numFmtId="0" fontId="44" fillId="0" borderId="0" xfId="63" applyFont="1" applyBorder="1" applyAlignment="1" applyProtection="1">
      <alignment horizontal="left" vertical="center"/>
      <protection hidden="1" locked="0"/>
    </xf>
    <xf numFmtId="0" fontId="44" fillId="0" borderId="0" xfId="63" applyFont="1" applyBorder="1" applyAlignment="1" applyProtection="1">
      <alignment vertical="center"/>
      <protection hidden="1" locked="0"/>
    </xf>
    <xf numFmtId="0" fontId="44" fillId="0" borderId="0" xfId="63" applyFont="1" applyBorder="1" applyAlignment="1" applyProtection="1">
      <alignment vertical="center" wrapText="1"/>
      <protection hidden="1" locked="0"/>
    </xf>
    <xf numFmtId="165" fontId="43" fillId="0" borderId="0" xfId="63" applyNumberFormat="1" applyFont="1" applyBorder="1" applyAlignment="1" applyProtection="1">
      <alignment horizontal="center" vertical="center" shrinkToFit="1"/>
      <protection hidden="1" locked="0"/>
    </xf>
    <xf numFmtId="0" fontId="43" fillId="0" borderId="0" xfId="63" applyFont="1" applyBorder="1" applyAlignment="1" applyProtection="1">
      <alignment horizontal="center" vertical="center" shrinkToFit="1"/>
      <protection hidden="1" locked="0"/>
    </xf>
    <xf numFmtId="0" fontId="44" fillId="0" borderId="0" xfId="63" applyFont="1" applyBorder="1" applyAlignment="1" applyProtection="1">
      <alignment horizontal="justify" vertical="justify" wrapText="1" shrinkToFit="1"/>
      <protection hidden="1" locked="0"/>
    </xf>
    <xf numFmtId="177" fontId="46" fillId="0" borderId="0" xfId="63" applyNumberFormat="1" applyFont="1" applyBorder="1" applyAlignment="1" applyProtection="1">
      <alignment shrinkToFit="1"/>
      <protection hidden="1" locked="0"/>
    </xf>
    <xf numFmtId="0" fontId="44" fillId="0" borderId="16" xfId="63" applyFont="1" applyBorder="1" applyProtection="1">
      <alignment/>
      <protection hidden="1" locked="0"/>
    </xf>
    <xf numFmtId="0" fontId="44" fillId="0" borderId="17" xfId="63" applyFont="1" applyBorder="1" applyProtection="1">
      <alignment/>
      <protection hidden="1" locked="0"/>
    </xf>
    <xf numFmtId="0" fontId="41" fillId="0" borderId="0" xfId="63" applyFont="1" applyFill="1" applyBorder="1" applyAlignment="1" applyProtection="1">
      <alignment shrinkToFit="1"/>
      <protection hidden="1" locked="0"/>
    </xf>
    <xf numFmtId="0" fontId="48" fillId="0" borderId="0" xfId="63" applyFont="1" applyProtection="1">
      <alignment/>
      <protection hidden="1" locked="0"/>
    </xf>
    <xf numFmtId="0" fontId="49" fillId="0" borderId="0" xfId="63" applyFont="1" applyAlignment="1" applyProtection="1">
      <alignment horizontal="left"/>
      <protection hidden="1" locked="0"/>
    </xf>
    <xf numFmtId="0" fontId="50" fillId="0" borderId="0" xfId="63" applyFont="1" applyProtection="1">
      <alignment/>
      <protection hidden="1" locked="0"/>
    </xf>
    <xf numFmtId="0" fontId="38" fillId="0" borderId="0" xfId="63" applyFont="1" applyAlignment="1" applyProtection="1">
      <alignment/>
      <protection hidden="1" locked="0"/>
    </xf>
    <xf numFmtId="0" fontId="11" fillId="0" borderId="0" xfId="63" applyFont="1" applyProtection="1">
      <alignment/>
      <protection hidden="1" locked="0"/>
    </xf>
    <xf numFmtId="0" fontId="11" fillId="0" borderId="0" xfId="63" applyFont="1" applyFill="1" applyAlignment="1" applyProtection="1">
      <alignment/>
      <protection hidden="1" locked="0"/>
    </xf>
    <xf numFmtId="0" fontId="11" fillId="0" borderId="0" xfId="63" applyFont="1" applyFill="1" applyAlignment="1" applyProtection="1">
      <alignment vertical="center"/>
      <protection hidden="1" locked="0"/>
    </xf>
    <xf numFmtId="0" fontId="1" fillId="0" borderId="0" xfId="63" applyFont="1" applyFill="1" applyProtection="1">
      <alignment/>
      <protection hidden="1" locked="0"/>
    </xf>
    <xf numFmtId="0" fontId="23" fillId="0" borderId="0" xfId="63" applyFont="1" applyFill="1" applyProtection="1">
      <alignment/>
      <protection hidden="1" locked="0"/>
    </xf>
    <xf numFmtId="0" fontId="34" fillId="0" borderId="0" xfId="63" applyFont="1" applyFill="1" applyProtection="1">
      <alignment/>
      <protection hidden="1" locked="0"/>
    </xf>
    <xf numFmtId="0" fontId="35" fillId="0" borderId="0" xfId="63" applyFont="1" applyFill="1" applyProtection="1">
      <alignment/>
      <protection hidden="1" locked="0"/>
    </xf>
    <xf numFmtId="0" fontId="13" fillId="0" borderId="0" xfId="63" applyFont="1" applyFill="1" applyProtection="1">
      <alignment/>
      <protection hidden="1" locked="0"/>
    </xf>
    <xf numFmtId="165" fontId="9" fillId="0" borderId="0" xfId="44" applyNumberFormat="1" applyFont="1" applyBorder="1" applyAlignment="1" applyProtection="1">
      <alignment horizontal="center" shrinkToFit="1"/>
      <protection hidden="1" locked="0"/>
    </xf>
    <xf numFmtId="165" fontId="13" fillId="0" borderId="0" xfId="44" applyNumberFormat="1" applyFont="1" applyFill="1" applyBorder="1" applyAlignment="1" applyProtection="1">
      <alignment horizontal="center" shrinkToFit="1"/>
      <protection hidden="1" locked="0"/>
    </xf>
    <xf numFmtId="0" fontId="1" fillId="0" borderId="10" xfId="63" applyFont="1" applyBorder="1" applyProtection="1">
      <alignment/>
      <protection hidden="1" locked="0"/>
    </xf>
    <xf numFmtId="0" fontId="23" fillId="0" borderId="18" xfId="63" applyFont="1" applyBorder="1" applyAlignment="1" applyProtection="1">
      <alignment/>
      <protection hidden="1" locked="0"/>
    </xf>
    <xf numFmtId="165" fontId="29" fillId="0" borderId="12" xfId="44" applyNumberFormat="1" applyFont="1" applyBorder="1" applyAlignment="1" applyProtection="1">
      <alignment horizontal="center" shrinkToFit="1"/>
      <protection hidden="1" locked="0"/>
    </xf>
    <xf numFmtId="0" fontId="22" fillId="0" borderId="11" xfId="63" applyFont="1" applyBorder="1" applyProtection="1">
      <alignment/>
      <protection hidden="1" locked="0"/>
    </xf>
    <xf numFmtId="0" fontId="23" fillId="0" borderId="11" xfId="63" applyFont="1" applyBorder="1" applyAlignment="1" applyProtection="1">
      <alignment/>
      <protection hidden="1" locked="0"/>
    </xf>
    <xf numFmtId="0" fontId="1" fillId="0" borderId="12" xfId="63" applyFont="1" applyBorder="1" applyProtection="1">
      <alignment/>
      <protection hidden="1" locked="0"/>
    </xf>
    <xf numFmtId="0" fontId="2" fillId="0" borderId="0" xfId="64" applyFont="1" applyAlignment="1">
      <alignment horizontal="center" vertical="center"/>
      <protection/>
    </xf>
    <xf numFmtId="0" fontId="2" fillId="0" borderId="0" xfId="64" applyFont="1" applyBorder="1" applyAlignment="1">
      <alignment horizontal="center" vertical="center"/>
      <protection/>
    </xf>
    <xf numFmtId="0" fontId="4" fillId="0" borderId="0" xfId="64" applyFont="1" applyAlignment="1">
      <alignment horizontal="left" vertical="center"/>
      <protection/>
    </xf>
    <xf numFmtId="0" fontId="2" fillId="0" borderId="0" xfId="64" applyFont="1" applyAlignment="1">
      <alignment horizontal="left" vertical="center"/>
      <protection/>
    </xf>
    <xf numFmtId="0" fontId="2" fillId="0" borderId="19" xfId="64" applyFont="1" applyBorder="1" applyAlignment="1">
      <alignment horizontal="center" vertical="center"/>
      <protection/>
    </xf>
    <xf numFmtId="0" fontId="1" fillId="0" borderId="0" xfId="64" applyFont="1" applyBorder="1" applyAlignment="1">
      <alignment horizontal="center"/>
      <protection/>
    </xf>
    <xf numFmtId="0" fontId="1" fillId="0" borderId="0" xfId="64" applyFont="1">
      <alignment/>
      <protection/>
    </xf>
    <xf numFmtId="0" fontId="1" fillId="0" borderId="0" xfId="64" applyFont="1" applyBorder="1" applyAlignment="1">
      <alignment horizontal="left"/>
      <protection/>
    </xf>
    <xf numFmtId="0" fontId="1" fillId="0" borderId="0" xfId="64" applyFont="1" applyBorder="1">
      <alignment/>
      <protection/>
    </xf>
    <xf numFmtId="0" fontId="1" fillId="0" borderId="19" xfId="64" applyFont="1" applyBorder="1" applyAlignment="1">
      <alignment horizontal="center"/>
      <protection/>
    </xf>
    <xf numFmtId="0" fontId="59" fillId="0" borderId="0" xfId="64" applyFont="1">
      <alignment/>
      <protection/>
    </xf>
    <xf numFmtId="0" fontId="44" fillId="0" borderId="0" xfId="63" applyFont="1" applyBorder="1" applyAlignment="1" applyProtection="1">
      <alignment horizontal="center"/>
      <protection hidden="1" locked="0"/>
    </xf>
    <xf numFmtId="0" fontId="2" fillId="0" borderId="0" xfId="64" applyFont="1" applyFill="1" applyAlignment="1">
      <alignment horizontal="center" vertical="center"/>
      <protection/>
    </xf>
    <xf numFmtId="0" fontId="2" fillId="0" borderId="20" xfId="64" applyFont="1" applyFill="1" applyBorder="1" applyAlignment="1">
      <alignment horizontal="center" vertical="center"/>
      <protection/>
    </xf>
    <xf numFmtId="0" fontId="2" fillId="0" borderId="21" xfId="64" applyFont="1" applyFill="1" applyBorder="1" applyAlignment="1">
      <alignment horizontal="center" vertical="center"/>
      <protection/>
    </xf>
    <xf numFmtId="0" fontId="5" fillId="0" borderId="20" xfId="64" applyFont="1" applyFill="1" applyBorder="1" applyAlignment="1">
      <alignment horizontal="center" vertical="center"/>
      <protection/>
    </xf>
    <xf numFmtId="0" fontId="2" fillId="0" borderId="22" xfId="64" applyFont="1" applyFill="1" applyBorder="1" applyAlignment="1">
      <alignment horizontal="center" vertical="center"/>
      <protection/>
    </xf>
    <xf numFmtId="0" fontId="2" fillId="0" borderId="23" xfId="64" applyFont="1" applyFill="1" applyBorder="1" applyAlignment="1">
      <alignment horizontal="center" vertical="center"/>
      <protection/>
    </xf>
    <xf numFmtId="0" fontId="2" fillId="0" borderId="0"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2" fillId="0" borderId="19" xfId="64" applyFont="1" applyFill="1" applyBorder="1" applyAlignment="1">
      <alignment horizontal="center" vertical="center"/>
      <protection/>
    </xf>
    <xf numFmtId="0" fontId="2" fillId="0" borderId="0" xfId="64" applyFont="1" applyFill="1" applyBorder="1" applyAlignment="1">
      <alignment horizontal="right" vertical="center"/>
      <protection/>
    </xf>
    <xf numFmtId="0" fontId="2" fillId="0" borderId="10" xfId="64" applyFont="1" applyFill="1" applyBorder="1" applyAlignment="1">
      <alignment horizontal="center" vertical="center"/>
      <protection/>
    </xf>
    <xf numFmtId="0" fontId="2" fillId="0" borderId="24" xfId="64" applyFont="1" applyFill="1" applyBorder="1" applyAlignment="1">
      <alignment horizontal="center" vertical="center"/>
      <protection/>
    </xf>
    <xf numFmtId="0" fontId="2" fillId="0" borderId="11"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2" fillId="0" borderId="25" xfId="64" applyFont="1" applyFill="1" applyBorder="1" applyAlignment="1">
      <alignment horizontal="center" vertical="center"/>
      <protection/>
    </xf>
    <xf numFmtId="0" fontId="5" fillId="0" borderId="0" xfId="64" applyFont="1" applyFill="1" applyAlignment="1">
      <alignment horizontal="center" vertical="center"/>
      <protection/>
    </xf>
    <xf numFmtId="0" fontId="67" fillId="0" borderId="0" xfId="57" applyFont="1" applyBorder="1" applyAlignment="1" applyProtection="1">
      <alignment vertical="center" wrapText="1"/>
      <protection/>
    </xf>
    <xf numFmtId="0" fontId="56" fillId="0" borderId="0" xfId="57" applyFont="1" applyFill="1" applyBorder="1" applyAlignment="1" applyProtection="1">
      <alignment vertical="center" wrapText="1"/>
      <protection/>
    </xf>
    <xf numFmtId="0" fontId="55" fillId="0" borderId="0" xfId="59" applyFont="1" applyFill="1" applyBorder="1" applyAlignment="1" applyProtection="1">
      <alignment vertical="center" wrapText="1"/>
      <protection/>
    </xf>
    <xf numFmtId="0" fontId="4" fillId="0" borderId="0" xfId="64" applyFont="1" applyFill="1" applyBorder="1" applyAlignment="1">
      <alignment horizontal="center" vertical="center"/>
      <protection/>
    </xf>
    <xf numFmtId="0" fontId="1" fillId="0" borderId="0" xfId="64" applyFont="1" applyFill="1" applyAlignment="1">
      <alignment horizontal="center" vertical="center"/>
      <protection/>
    </xf>
    <xf numFmtId="0" fontId="1" fillId="0" borderId="19" xfId="64" applyFont="1" applyFill="1" applyBorder="1" applyAlignment="1">
      <alignment horizontal="center" vertical="center"/>
      <protection/>
    </xf>
    <xf numFmtId="0" fontId="5" fillId="0" borderId="26" xfId="64" applyFont="1" applyBorder="1" applyAlignment="1">
      <alignment vertical="center"/>
      <protection/>
    </xf>
    <xf numFmtId="0" fontId="5" fillId="0" borderId="0" xfId="64" applyFont="1" applyBorder="1" applyAlignment="1">
      <alignment vertical="center"/>
      <protection/>
    </xf>
    <xf numFmtId="0" fontId="1" fillId="0" borderId="0" xfId="64" applyFont="1" applyBorder="1" applyAlignment="1">
      <alignment/>
      <protection/>
    </xf>
    <xf numFmtId="0" fontId="0" fillId="0" borderId="0" xfId="64" applyBorder="1" applyAlignment="1">
      <alignment/>
      <protection/>
    </xf>
    <xf numFmtId="0" fontId="69" fillId="0" borderId="0" xfId="59" applyFont="1" applyBorder="1" applyAlignment="1" applyProtection="1">
      <alignment vertical="center" wrapText="1"/>
      <protection/>
    </xf>
    <xf numFmtId="0" fontId="55" fillId="0" borderId="0" xfId="57" applyFont="1" applyFill="1" applyBorder="1" applyAlignment="1" applyProtection="1">
      <alignment vertical="center"/>
      <protection hidden="1" locked="0"/>
    </xf>
    <xf numFmtId="0" fontId="2" fillId="0" borderId="0" xfId="0" applyFont="1" applyAlignment="1" applyProtection="1">
      <alignment horizontal="center" vertical="center"/>
      <protection hidden="1" locked="0"/>
    </xf>
    <xf numFmtId="0" fontId="2" fillId="0" borderId="11" xfId="0" applyFont="1" applyBorder="1" applyAlignment="1" applyProtection="1">
      <alignment horizontal="center" vertical="center"/>
      <protection hidden="1" locked="0"/>
    </xf>
    <xf numFmtId="0" fontId="2" fillId="0" borderId="18" xfId="0" applyFont="1" applyBorder="1" applyAlignment="1" applyProtection="1">
      <alignment horizontal="center" vertical="center"/>
      <protection hidden="1" locked="0"/>
    </xf>
    <xf numFmtId="0" fontId="2" fillId="0" borderId="0" xfId="64" applyFont="1" applyFill="1" applyBorder="1" applyAlignment="1" applyProtection="1">
      <alignment vertical="center"/>
      <protection hidden="1" locked="0"/>
    </xf>
    <xf numFmtId="0" fontId="2" fillId="0" borderId="10" xfId="0" applyFont="1" applyBorder="1" applyAlignment="1" applyProtection="1">
      <alignment horizontal="center" vertical="center"/>
      <protection hidden="1" locked="0"/>
    </xf>
    <xf numFmtId="0" fontId="2" fillId="0" borderId="0" xfId="0" applyFont="1" applyBorder="1" applyAlignment="1" applyProtection="1">
      <alignment horizontal="center" vertical="center"/>
      <protection hidden="1" locked="0"/>
    </xf>
    <xf numFmtId="0" fontId="2" fillId="0" borderId="0" xfId="0" applyFont="1" applyFill="1" applyAlignment="1" applyProtection="1">
      <alignment horizontal="center" vertical="center"/>
      <protection hidden="1" locked="0"/>
    </xf>
    <xf numFmtId="0" fontId="2" fillId="0" borderId="12" xfId="0" applyFont="1" applyBorder="1" applyAlignment="1" applyProtection="1">
      <alignment horizontal="center" vertical="center"/>
      <protection hidden="1" locked="0"/>
    </xf>
    <xf numFmtId="0" fontId="2" fillId="0" borderId="20" xfId="0" applyFont="1" applyBorder="1" applyAlignment="1" applyProtection="1">
      <alignment horizontal="center" vertical="center"/>
      <protection hidden="1" locked="0"/>
    </xf>
    <xf numFmtId="0" fontId="5" fillId="0" borderId="20" xfId="0" applyFont="1" applyBorder="1" applyAlignment="1" applyProtection="1">
      <alignment horizontal="center" vertical="center"/>
      <protection hidden="1" locked="0"/>
    </xf>
    <xf numFmtId="0" fontId="5" fillId="0" borderId="23"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2" fillId="0" borderId="22" xfId="0" applyFont="1" applyBorder="1" applyAlignment="1" applyProtection="1">
      <alignment horizontal="center" vertical="center"/>
      <protection hidden="1" locked="0"/>
    </xf>
    <xf numFmtId="0" fontId="2" fillId="0" borderId="19" xfId="0" applyFont="1" applyBorder="1" applyAlignment="1" applyProtection="1">
      <alignment horizontal="center" vertical="center"/>
      <protection hidden="1" locked="0"/>
    </xf>
    <xf numFmtId="0" fontId="2" fillId="0" borderId="24" xfId="0" applyFont="1" applyBorder="1" applyAlignment="1" applyProtection="1">
      <alignment horizontal="center" vertical="center"/>
      <protection hidden="1" locked="0"/>
    </xf>
    <xf numFmtId="0" fontId="2" fillId="0" borderId="25" xfId="0" applyFont="1" applyBorder="1" applyAlignment="1" applyProtection="1">
      <alignment horizontal="center" vertical="center"/>
      <protection hidden="1" locked="0"/>
    </xf>
    <xf numFmtId="0" fontId="7" fillId="0" borderId="20" xfId="0" applyFont="1" applyBorder="1" applyAlignment="1" applyProtection="1">
      <alignment horizontal="center" vertical="center" textRotation="90" wrapText="1"/>
      <protection hidden="1" locked="0"/>
    </xf>
    <xf numFmtId="0" fontId="2" fillId="0" borderId="27" xfId="0" applyFont="1" applyBorder="1" applyAlignment="1" applyProtection="1">
      <alignment horizontal="center" vertical="center"/>
      <protection hidden="1" locked="0"/>
    </xf>
    <xf numFmtId="0" fontId="2" fillId="0" borderId="0" xfId="0" applyFont="1" applyBorder="1" applyAlignment="1" applyProtection="1">
      <alignment horizontal="left" vertical="center"/>
      <protection hidden="1" locked="0"/>
    </xf>
    <xf numFmtId="0" fontId="2" fillId="0" borderId="0" xfId="0" applyFont="1" applyBorder="1" applyAlignment="1" applyProtection="1">
      <alignment vertical="center"/>
      <protection hidden="1" locked="0"/>
    </xf>
    <xf numFmtId="0" fontId="18" fillId="0" borderId="10" xfId="0" applyFont="1" applyBorder="1" applyAlignment="1" applyProtection="1">
      <alignment vertical="center"/>
      <protection hidden="1" locked="0"/>
    </xf>
    <xf numFmtId="0" fontId="2" fillId="0" borderId="0" xfId="0" applyFont="1" applyAlignment="1" applyProtection="1">
      <alignment horizontal="left" vertical="center"/>
      <protection hidden="1" locked="0"/>
    </xf>
    <xf numFmtId="0" fontId="2" fillId="0" borderId="23" xfId="0" applyFont="1" applyBorder="1" applyAlignment="1" applyProtection="1">
      <alignment vertical="center"/>
      <protection hidden="1" locked="0"/>
    </xf>
    <xf numFmtId="0" fontId="2" fillId="0" borderId="0" xfId="0" applyFont="1" applyAlignment="1" applyProtection="1">
      <alignment vertical="center"/>
      <protection hidden="1" locked="0"/>
    </xf>
    <xf numFmtId="0" fontId="1" fillId="0" borderId="21" xfId="0" applyFont="1" applyBorder="1" applyAlignment="1" applyProtection="1">
      <alignment horizontal="left" vertical="center"/>
      <protection hidden="1" locked="0"/>
    </xf>
    <xf numFmtId="0" fontId="5" fillId="0" borderId="22" xfId="0" applyFont="1" applyBorder="1" applyAlignment="1" applyProtection="1">
      <alignment vertical="center"/>
      <protection hidden="1" locked="0"/>
    </xf>
    <xf numFmtId="0" fontId="4" fillId="0" borderId="20" xfId="0" applyFont="1" applyBorder="1" applyAlignment="1" applyProtection="1">
      <alignment horizontal="center" vertical="center" textRotation="90"/>
      <protection hidden="1" locked="0"/>
    </xf>
    <xf numFmtId="0" fontId="5" fillId="0" borderId="23" xfId="0" applyFont="1" applyBorder="1" applyAlignment="1" applyProtection="1">
      <alignment horizontal="left" vertical="center"/>
      <protection hidden="1" locked="0"/>
    </xf>
    <xf numFmtId="0" fontId="2" fillId="0" borderId="0" xfId="0" applyFont="1" applyBorder="1" applyAlignment="1" applyProtection="1">
      <alignment horizontal="right" vertical="center"/>
      <protection hidden="1" locked="0"/>
    </xf>
    <xf numFmtId="0" fontId="5" fillId="0" borderId="19" xfId="0" applyFont="1" applyBorder="1" applyAlignment="1" applyProtection="1">
      <alignment vertical="center"/>
      <protection hidden="1" locked="0"/>
    </xf>
    <xf numFmtId="0" fontId="5" fillId="0" borderId="25" xfId="0" applyFont="1" applyBorder="1" applyAlignment="1" applyProtection="1">
      <alignment vertical="center"/>
      <protection hidden="1" locked="0"/>
    </xf>
    <xf numFmtId="0" fontId="7" fillId="0" borderId="20" xfId="0" applyFont="1" applyBorder="1" applyAlignment="1" applyProtection="1">
      <alignment horizontal="center" vertical="center" textRotation="90"/>
      <protection hidden="1" locked="0"/>
    </xf>
    <xf numFmtId="0" fontId="2" fillId="0" borderId="20" xfId="0" applyFont="1" applyBorder="1" applyAlignment="1" applyProtection="1">
      <alignment horizontal="center" vertical="center" wrapText="1"/>
      <protection hidden="1" locked="0"/>
    </xf>
    <xf numFmtId="0" fontId="55" fillId="0" borderId="0" xfId="57" applyFont="1" applyBorder="1" applyAlignment="1" applyProtection="1">
      <alignment vertical="center" wrapText="1"/>
      <protection hidden="1" locked="0"/>
    </xf>
    <xf numFmtId="0" fontId="4" fillId="0" borderId="0" xfId="0" applyFont="1" applyAlignment="1" applyProtection="1">
      <alignment horizontal="left" vertical="center"/>
      <protection hidden="1" locked="0"/>
    </xf>
    <xf numFmtId="0" fontId="5" fillId="0" borderId="0" xfId="0" applyFont="1" applyAlignment="1" applyProtection="1">
      <alignment horizontal="center" vertical="center"/>
      <protection hidden="1" locked="0"/>
    </xf>
    <xf numFmtId="0" fontId="2" fillId="0" borderId="14" xfId="0" applyFont="1" applyBorder="1" applyAlignment="1" applyProtection="1">
      <alignment horizontal="center" vertical="center"/>
      <protection hidden="1" locked="0"/>
    </xf>
    <xf numFmtId="0" fontId="2" fillId="0" borderId="28" xfId="0" applyFont="1" applyBorder="1" applyAlignment="1" applyProtection="1">
      <alignment horizontal="center" vertical="center"/>
      <protection hidden="1" locked="0"/>
    </xf>
    <xf numFmtId="0" fontId="2" fillId="0" borderId="29" xfId="0" applyFont="1" applyBorder="1" applyAlignment="1" applyProtection="1">
      <alignment horizontal="center" vertical="center"/>
      <protection hidden="1" locked="0"/>
    </xf>
    <xf numFmtId="0" fontId="2" fillId="0" borderId="17" xfId="0" applyFont="1" applyBorder="1" applyAlignment="1" applyProtection="1">
      <alignment horizontal="center" vertical="center"/>
      <protection hidden="1" locked="0"/>
    </xf>
    <xf numFmtId="0" fontId="2" fillId="0" borderId="30" xfId="0" applyFont="1" applyBorder="1" applyAlignment="1" applyProtection="1">
      <alignment horizontal="center" vertical="center"/>
      <protection hidden="1" locked="0"/>
    </xf>
    <xf numFmtId="0" fontId="2" fillId="0" borderId="23" xfId="0" applyFont="1" applyBorder="1" applyAlignment="1" applyProtection="1">
      <alignment horizontal="center" vertical="center"/>
      <protection hidden="1" locked="0"/>
    </xf>
    <xf numFmtId="0" fontId="5" fillId="0" borderId="19" xfId="0" applyFont="1" applyBorder="1" applyAlignment="1" applyProtection="1">
      <alignment horizontal="center" vertical="center"/>
      <protection hidden="1" locked="0"/>
    </xf>
    <xf numFmtId="3" fontId="2" fillId="0" borderId="31" xfId="0" applyNumberFormat="1" applyFont="1" applyBorder="1" applyAlignment="1" applyProtection="1">
      <alignment horizontal="center" vertical="center" shrinkToFit="1"/>
      <protection hidden="1" locked="0"/>
    </xf>
    <xf numFmtId="0" fontId="2" fillId="0" borderId="32" xfId="0" applyFont="1" applyBorder="1" applyAlignment="1" applyProtection="1">
      <alignment horizontal="center" vertical="center"/>
      <protection hidden="1" locked="0"/>
    </xf>
    <xf numFmtId="0" fontId="2" fillId="0" borderId="33" xfId="0" applyFont="1" applyBorder="1" applyAlignment="1" applyProtection="1">
      <alignment horizontal="center" vertical="center"/>
      <protection hidden="1" locked="0"/>
    </xf>
    <xf numFmtId="0" fontId="2" fillId="0" borderId="32" xfId="0" applyFont="1" applyBorder="1" applyAlignment="1" applyProtection="1">
      <alignment horizontal="left" vertical="center"/>
      <protection hidden="1" locked="0"/>
    </xf>
    <xf numFmtId="0" fontId="2" fillId="0" borderId="27" xfId="0" applyFont="1" applyBorder="1" applyAlignment="1" applyProtection="1">
      <alignment horizontal="left" vertical="center"/>
      <protection hidden="1" locked="0"/>
    </xf>
    <xf numFmtId="0" fontId="2" fillId="0" borderId="33" xfId="0" applyFont="1" applyBorder="1" applyAlignment="1" applyProtection="1">
      <alignment horizontal="left" vertical="center"/>
      <protection hidden="1" locked="0"/>
    </xf>
    <xf numFmtId="0" fontId="2" fillId="0" borderId="10" xfId="0" applyFont="1" applyBorder="1" applyAlignment="1" applyProtection="1">
      <alignment horizontal="left" vertical="center"/>
      <protection hidden="1" locked="0"/>
    </xf>
    <xf numFmtId="165" fontId="53" fillId="0" borderId="0" xfId="42" applyNumberFormat="1" applyFont="1" applyFill="1" applyBorder="1" applyAlignment="1" applyProtection="1">
      <alignment horizontal="center" vertical="center"/>
      <protection hidden="1" locked="0"/>
    </xf>
    <xf numFmtId="165" fontId="53" fillId="0" borderId="19" xfId="42" applyNumberFormat="1" applyFont="1" applyFill="1" applyBorder="1" applyAlignment="1" applyProtection="1">
      <alignment horizontal="center" vertical="center"/>
      <protection hidden="1" locked="0"/>
    </xf>
    <xf numFmtId="0" fontId="5" fillId="0" borderId="0" xfId="0" applyFont="1" applyAlignment="1" applyProtection="1">
      <alignment horizontal="left" vertical="center"/>
      <protection hidden="1" locked="0"/>
    </xf>
    <xf numFmtId="0" fontId="7" fillId="0" borderId="0" xfId="0" applyFont="1" applyBorder="1" applyAlignment="1" applyProtection="1">
      <alignment horizontal="center" vertical="center" textRotation="90" wrapText="1"/>
      <protection hidden="1" locked="0"/>
    </xf>
    <xf numFmtId="0" fontId="2" fillId="0" borderId="10" xfId="0" applyFont="1" applyBorder="1" applyAlignment="1" applyProtection="1">
      <alignment vertical="center"/>
      <protection hidden="1" locked="0"/>
    </xf>
    <xf numFmtId="0" fontId="2" fillId="0" borderId="34" xfId="0" applyFont="1" applyBorder="1" applyAlignment="1" applyProtection="1">
      <alignment vertical="center"/>
      <protection hidden="1" locked="0"/>
    </xf>
    <xf numFmtId="0" fontId="2" fillId="0" borderId="31" xfId="0" applyFont="1" applyBorder="1" applyAlignment="1" applyProtection="1">
      <alignment vertical="center"/>
      <protection hidden="1" locked="0"/>
    </xf>
    <xf numFmtId="0" fontId="2" fillId="0" borderId="19" xfId="0" applyFont="1" applyBorder="1" applyAlignment="1" applyProtection="1">
      <alignment vertical="center"/>
      <protection hidden="1" locked="0"/>
    </xf>
    <xf numFmtId="0" fontId="2" fillId="0" borderId="20" xfId="0" applyFont="1" applyFill="1" applyBorder="1" applyAlignment="1" applyProtection="1">
      <alignment horizontal="left" vertical="center"/>
      <protection hidden="1" locked="0"/>
    </xf>
    <xf numFmtId="0" fontId="2" fillId="0" borderId="20" xfId="0" applyFont="1" applyFill="1" applyBorder="1" applyAlignment="1" applyProtection="1">
      <alignment horizontal="center" vertical="center"/>
      <protection hidden="1" locked="0"/>
    </xf>
    <xf numFmtId="165" fontId="0" fillId="0" borderId="20" xfId="42" applyNumberFormat="1" applyFont="1" applyFill="1" applyBorder="1" applyAlignment="1" applyProtection="1">
      <alignment horizontal="left" vertical="center"/>
      <protection hidden="1" locked="0"/>
    </xf>
    <xf numFmtId="165" fontId="0" fillId="0" borderId="22" xfId="42" applyNumberFormat="1" applyFont="1" applyFill="1" applyBorder="1" applyAlignment="1" applyProtection="1">
      <alignment horizontal="left" vertical="center"/>
      <protection hidden="1" locked="0"/>
    </xf>
    <xf numFmtId="0" fontId="2" fillId="0" borderId="31" xfId="0" applyFont="1" applyFill="1" applyBorder="1" applyAlignment="1" applyProtection="1">
      <alignment vertical="center"/>
      <protection hidden="1" locked="0"/>
    </xf>
    <xf numFmtId="0" fontId="2" fillId="0" borderId="35" xfId="0" applyFont="1" applyFill="1" applyBorder="1" applyAlignment="1" applyProtection="1">
      <alignment vertical="center"/>
      <protection hidden="1" locked="0"/>
    </xf>
    <xf numFmtId="0" fontId="2" fillId="0" borderId="32" xfId="0" applyFont="1" applyFill="1" applyBorder="1" applyAlignment="1" applyProtection="1">
      <alignment vertical="center"/>
      <protection hidden="1" locked="0"/>
    </xf>
    <xf numFmtId="0" fontId="2" fillId="0" borderId="27" xfId="0" applyFont="1" applyFill="1" applyBorder="1" applyAlignment="1" applyProtection="1">
      <alignment vertical="center"/>
      <protection hidden="1" locked="0"/>
    </xf>
    <xf numFmtId="0" fontId="2" fillId="0" borderId="36" xfId="0" applyFont="1" applyBorder="1" applyAlignment="1" applyProtection="1">
      <alignment vertical="center"/>
      <protection hidden="1" locked="0"/>
    </xf>
    <xf numFmtId="0" fontId="2" fillId="0" borderId="37" xfId="0" applyFont="1" applyBorder="1" applyAlignment="1" applyProtection="1">
      <alignment vertical="center"/>
      <protection hidden="1" locked="0"/>
    </xf>
    <xf numFmtId="0" fontId="2" fillId="0" borderId="38" xfId="0" applyFont="1" applyBorder="1" applyAlignment="1" applyProtection="1">
      <alignment vertical="center"/>
      <protection hidden="1" locked="0"/>
    </xf>
    <xf numFmtId="0" fontId="2" fillId="0" borderId="39" xfId="0" applyFont="1" applyBorder="1" applyAlignment="1" applyProtection="1">
      <alignment horizontal="left" vertical="center"/>
      <protection hidden="1" locked="0"/>
    </xf>
    <xf numFmtId="0" fontId="5" fillId="0" borderId="0" xfId="0" applyFont="1" applyBorder="1" applyAlignment="1" applyProtection="1">
      <alignment horizontal="left" vertical="center"/>
      <protection hidden="1" locked="0"/>
    </xf>
    <xf numFmtId="0" fontId="5" fillId="0" borderId="19" xfId="0" applyFont="1" applyBorder="1" applyAlignment="1" applyProtection="1">
      <alignment horizontal="left" vertical="center"/>
      <protection hidden="1" locked="0"/>
    </xf>
    <xf numFmtId="0" fontId="5" fillId="0" borderId="0" xfId="0" applyFont="1" applyBorder="1" applyAlignment="1" applyProtection="1">
      <alignment vertical="center"/>
      <protection hidden="1" locked="0"/>
    </xf>
    <xf numFmtId="0" fontId="12" fillId="0" borderId="0" xfId="0" applyFont="1" applyBorder="1" applyAlignment="1" applyProtection="1">
      <alignment vertical="center"/>
      <protection hidden="1" locked="0"/>
    </xf>
    <xf numFmtId="0" fontId="4" fillId="0" borderId="0" xfId="0" applyFont="1" applyBorder="1" applyAlignment="1" applyProtection="1">
      <alignment vertical="center"/>
      <protection hidden="1" locked="0"/>
    </xf>
    <xf numFmtId="165" fontId="5" fillId="0" borderId="0" xfId="42" applyNumberFormat="1" applyFont="1" applyFill="1" applyBorder="1" applyAlignment="1" applyProtection="1">
      <alignment horizontal="left" vertical="center"/>
      <protection hidden="1" locked="0"/>
    </xf>
    <xf numFmtId="0" fontId="72" fillId="0" borderId="0" xfId="0" applyFont="1" applyAlignment="1" applyProtection="1">
      <alignment horizontal="left" vertical="center"/>
      <protection hidden="1" locked="0"/>
    </xf>
    <xf numFmtId="0" fontId="4" fillId="33" borderId="0" xfId="0" applyFont="1" applyFill="1" applyBorder="1" applyAlignment="1" applyProtection="1">
      <alignment horizontal="left" vertical="center"/>
      <protection hidden="1" locked="0"/>
    </xf>
    <xf numFmtId="0" fontId="10" fillId="33" borderId="0" xfId="0" applyFont="1" applyFill="1" applyBorder="1" applyAlignment="1" applyProtection="1">
      <alignment horizontal="center" vertical="center"/>
      <protection hidden="1" locked="0"/>
    </xf>
    <xf numFmtId="165" fontId="9" fillId="33" borderId="0" xfId="42" applyNumberFormat="1" applyFont="1" applyFill="1" applyBorder="1" applyAlignment="1" applyProtection="1">
      <alignment horizontal="center" vertical="center"/>
      <protection hidden="1" locked="0"/>
    </xf>
    <xf numFmtId="165" fontId="9" fillId="33" borderId="19" xfId="42" applyNumberFormat="1" applyFont="1" applyFill="1" applyBorder="1" applyAlignment="1" applyProtection="1">
      <alignment horizontal="center" vertical="center"/>
      <protection hidden="1" locked="0"/>
    </xf>
    <xf numFmtId="0" fontId="5" fillId="33" borderId="0" xfId="0" applyFont="1" applyFill="1" applyBorder="1" applyAlignment="1" applyProtection="1">
      <alignment horizontal="left" vertical="center"/>
      <protection hidden="1" locked="0"/>
    </xf>
    <xf numFmtId="0" fontId="5" fillId="34" borderId="20" xfId="0" applyFont="1" applyFill="1" applyBorder="1" applyAlignment="1" applyProtection="1">
      <alignment horizontal="left" vertical="center"/>
      <protection hidden="1" locked="0"/>
    </xf>
    <xf numFmtId="0" fontId="4" fillId="34" borderId="20" xfId="0" applyFont="1" applyFill="1" applyBorder="1" applyAlignment="1" applyProtection="1">
      <alignment horizontal="left" vertical="center"/>
      <protection hidden="1" locked="0"/>
    </xf>
    <xf numFmtId="0" fontId="10" fillId="34" borderId="20" xfId="0" applyFont="1" applyFill="1" applyBorder="1" applyAlignment="1" applyProtection="1">
      <alignment horizontal="center" vertical="center"/>
      <protection hidden="1" locked="0"/>
    </xf>
    <xf numFmtId="165" fontId="9" fillId="34" borderId="20" xfId="42" applyNumberFormat="1" applyFont="1" applyFill="1" applyBorder="1" applyAlignment="1" applyProtection="1">
      <alignment horizontal="center" vertical="center"/>
      <protection hidden="1" locked="0"/>
    </xf>
    <xf numFmtId="165" fontId="9" fillId="34" borderId="22" xfId="42" applyNumberFormat="1" applyFont="1" applyFill="1" applyBorder="1" applyAlignment="1" applyProtection="1">
      <alignment horizontal="center" vertical="center"/>
      <protection hidden="1" locked="0"/>
    </xf>
    <xf numFmtId="0" fontId="4" fillId="34" borderId="0" xfId="0" applyFont="1" applyFill="1" applyBorder="1" applyAlignment="1" applyProtection="1">
      <alignment horizontal="left" vertical="center"/>
      <protection hidden="1" locked="0"/>
    </xf>
    <xf numFmtId="0" fontId="1" fillId="34" borderId="0" xfId="0" applyFont="1" applyFill="1" applyBorder="1" applyAlignment="1" applyProtection="1">
      <alignment horizontal="left" vertical="center"/>
      <protection hidden="1" locked="0"/>
    </xf>
    <xf numFmtId="0" fontId="10" fillId="34" borderId="0" xfId="0" applyFont="1" applyFill="1" applyBorder="1" applyAlignment="1" applyProtection="1">
      <alignment horizontal="center" vertical="center"/>
      <protection hidden="1" locked="0"/>
    </xf>
    <xf numFmtId="165" fontId="9" fillId="34" borderId="0" xfId="42" applyNumberFormat="1" applyFont="1" applyFill="1" applyBorder="1" applyAlignment="1" applyProtection="1">
      <alignment horizontal="center" vertical="center"/>
      <protection hidden="1" locked="0"/>
    </xf>
    <xf numFmtId="165" fontId="9" fillId="34" borderId="19" xfId="42" applyNumberFormat="1" applyFont="1" applyFill="1" applyBorder="1" applyAlignment="1" applyProtection="1">
      <alignment horizontal="center" vertical="center"/>
      <protection hidden="1" locked="0"/>
    </xf>
    <xf numFmtId="0" fontId="5" fillId="34" borderId="0" xfId="0" applyFont="1" applyFill="1" applyBorder="1" applyAlignment="1" applyProtection="1">
      <alignment horizontal="left" vertical="center"/>
      <protection hidden="1" locked="0"/>
    </xf>
    <xf numFmtId="0" fontId="2" fillId="34" borderId="0" xfId="0" applyFont="1" applyFill="1" applyBorder="1" applyAlignment="1" applyProtection="1">
      <alignment vertical="center" wrapText="1"/>
      <protection hidden="1" locked="0"/>
    </xf>
    <xf numFmtId="0" fontId="5" fillId="34" borderId="11" xfId="0" applyFont="1" applyFill="1" applyBorder="1" applyAlignment="1" applyProtection="1">
      <alignment horizontal="left" vertical="center"/>
      <protection hidden="1" locked="0"/>
    </xf>
    <xf numFmtId="0" fontId="4" fillId="34" borderId="11" xfId="0" applyFont="1" applyFill="1" applyBorder="1" applyAlignment="1" applyProtection="1">
      <alignment horizontal="left" vertical="center"/>
      <protection hidden="1" locked="0"/>
    </xf>
    <xf numFmtId="0" fontId="10" fillId="34" borderId="11" xfId="0" applyFont="1" applyFill="1" applyBorder="1" applyAlignment="1" applyProtection="1">
      <alignment horizontal="center" vertical="center"/>
      <protection hidden="1" locked="0"/>
    </xf>
    <xf numFmtId="165" fontId="9" fillId="34" borderId="11" xfId="42" applyNumberFormat="1" applyFont="1" applyFill="1" applyBorder="1" applyAlignment="1" applyProtection="1">
      <alignment horizontal="center" vertical="center"/>
      <protection hidden="1" locked="0"/>
    </xf>
    <xf numFmtId="165" fontId="9" fillId="34" borderId="25" xfId="42" applyNumberFormat="1" applyFont="1" applyFill="1" applyBorder="1" applyAlignment="1" applyProtection="1">
      <alignment horizontal="center" vertical="center"/>
      <protection hidden="1" locked="0"/>
    </xf>
    <xf numFmtId="0" fontId="5" fillId="34" borderId="21" xfId="0" applyFont="1" applyFill="1" applyBorder="1" applyAlignment="1" applyProtection="1">
      <alignment horizontal="left" vertical="center"/>
      <protection hidden="1" locked="0"/>
    </xf>
    <xf numFmtId="0" fontId="5" fillId="34" borderId="20" xfId="0" applyFont="1" applyFill="1" applyBorder="1" applyAlignment="1" applyProtection="1">
      <alignment horizontal="center" vertical="center"/>
      <protection hidden="1" locked="0"/>
    </xf>
    <xf numFmtId="0" fontId="5" fillId="34" borderId="23" xfId="0" applyFont="1" applyFill="1" applyBorder="1" applyAlignment="1" applyProtection="1">
      <alignment horizontal="left" vertical="center"/>
      <protection hidden="1" locked="0"/>
    </xf>
    <xf numFmtId="0" fontId="5" fillId="34" borderId="0" xfId="0" applyFont="1" applyFill="1" applyBorder="1" applyAlignment="1" applyProtection="1">
      <alignment horizontal="center" vertical="center"/>
      <protection hidden="1" locked="0"/>
    </xf>
    <xf numFmtId="0" fontId="5" fillId="34" borderId="24" xfId="0" applyFont="1" applyFill="1" applyBorder="1" applyAlignment="1" applyProtection="1">
      <alignment horizontal="left" vertical="center"/>
      <protection hidden="1" locked="0"/>
    </xf>
    <xf numFmtId="0" fontId="5" fillId="34" borderId="11" xfId="0" applyFont="1" applyFill="1" applyBorder="1" applyAlignment="1" applyProtection="1">
      <alignment horizontal="center" vertical="center"/>
      <protection hidden="1" locked="0"/>
    </xf>
    <xf numFmtId="0" fontId="5" fillId="33" borderId="0" xfId="0" applyFont="1" applyFill="1" applyBorder="1" applyAlignment="1" applyProtection="1">
      <alignment horizontal="center" vertical="center"/>
      <protection hidden="1" locked="0"/>
    </xf>
    <xf numFmtId="0" fontId="1" fillId="33" borderId="23" xfId="0" applyFont="1" applyFill="1" applyBorder="1" applyAlignment="1" applyProtection="1">
      <alignment horizontal="left" vertical="center"/>
      <protection hidden="1" locked="0"/>
    </xf>
    <xf numFmtId="0" fontId="4" fillId="0" borderId="0" xfId="0" applyFont="1" applyBorder="1" applyAlignment="1" applyProtection="1">
      <alignment horizontal="center" vertical="center" textRotation="90"/>
      <protection hidden="1" locked="0"/>
    </xf>
    <xf numFmtId="0" fontId="2" fillId="0" borderId="0" xfId="0" applyFont="1" applyBorder="1" applyAlignment="1" applyProtection="1">
      <alignment horizontal="center" vertical="center" wrapText="1"/>
      <protection hidden="1" locked="0"/>
    </xf>
    <xf numFmtId="0" fontId="22" fillId="0" borderId="0" xfId="63" applyFont="1" applyBorder="1" applyAlignment="1" applyProtection="1">
      <alignment horizontal="left"/>
      <protection hidden="1" locked="0"/>
    </xf>
    <xf numFmtId="0" fontId="2" fillId="0" borderId="20" xfId="0" applyFont="1" applyFill="1" applyBorder="1" applyAlignment="1" applyProtection="1">
      <alignment horizontal="center" vertical="center"/>
      <protection hidden="1" locked="0"/>
    </xf>
    <xf numFmtId="0" fontId="2" fillId="0" borderId="0" xfId="0" applyFont="1" applyFill="1" applyBorder="1" applyAlignment="1" applyProtection="1">
      <alignment horizontal="center" vertical="center"/>
      <protection hidden="1" locked="0"/>
    </xf>
    <xf numFmtId="0" fontId="2" fillId="0" borderId="0" xfId="0" applyFont="1" applyFill="1" applyBorder="1" applyAlignment="1" applyProtection="1">
      <alignment horizontal="left" vertical="center"/>
      <protection hidden="1" locked="0"/>
    </xf>
    <xf numFmtId="0" fontId="2" fillId="0" borderId="0" xfId="0" applyFont="1" applyFill="1" applyBorder="1" applyAlignment="1" applyProtection="1">
      <alignment horizontal="center" vertical="center"/>
      <protection hidden="1" locked="0"/>
    </xf>
    <xf numFmtId="165" fontId="0" fillId="0" borderId="0" xfId="42" applyNumberFormat="1" applyFont="1" applyFill="1" applyBorder="1" applyAlignment="1" applyProtection="1">
      <alignment horizontal="left" vertical="center"/>
      <protection hidden="1" locked="0"/>
    </xf>
    <xf numFmtId="165" fontId="0" fillId="0" borderId="19" xfId="42" applyNumberFormat="1" applyFont="1" applyFill="1" applyBorder="1" applyAlignment="1" applyProtection="1">
      <alignment horizontal="left" vertical="center"/>
      <protection hidden="1" locked="0"/>
    </xf>
    <xf numFmtId="0" fontId="13" fillId="0" borderId="0" xfId="0" applyFont="1" applyAlignment="1" applyProtection="1">
      <alignment horizontal="center" vertical="center"/>
      <protection hidden="1" locked="0"/>
    </xf>
    <xf numFmtId="0" fontId="62" fillId="0" borderId="21" xfId="64" applyFont="1" applyFill="1" applyBorder="1" applyAlignment="1" applyProtection="1">
      <alignment vertical="center"/>
      <protection/>
    </xf>
    <xf numFmtId="0" fontId="74" fillId="0" borderId="20" xfId="64" applyFont="1" applyFill="1" applyBorder="1" applyAlignment="1" applyProtection="1">
      <alignment vertical="center"/>
      <protection/>
    </xf>
    <xf numFmtId="0" fontId="74" fillId="0" borderId="22" xfId="64" applyFont="1" applyFill="1" applyBorder="1" applyAlignment="1" applyProtection="1">
      <alignment vertical="center"/>
      <protection/>
    </xf>
    <xf numFmtId="0" fontId="74" fillId="0" borderId="0" xfId="64" applyFont="1" applyFill="1" applyBorder="1" applyAlignment="1" applyProtection="1">
      <alignment vertical="center"/>
      <protection/>
    </xf>
    <xf numFmtId="0" fontId="62" fillId="0" borderId="0" xfId="64" applyFont="1" applyFill="1" applyBorder="1" applyAlignment="1" applyProtection="1">
      <alignment vertical="center"/>
      <protection/>
    </xf>
    <xf numFmtId="0" fontId="62" fillId="0" borderId="20" xfId="64" applyFont="1" applyFill="1" applyBorder="1" applyAlignment="1" applyProtection="1">
      <alignment vertical="center"/>
      <protection/>
    </xf>
    <xf numFmtId="0" fontId="65" fillId="0" borderId="24" xfId="64" applyFont="1" applyFill="1" applyBorder="1" applyAlignment="1" applyProtection="1">
      <alignment vertical="center" wrapText="1"/>
      <protection/>
    </xf>
    <xf numFmtId="0" fontId="65" fillId="0" borderId="11" xfId="64" applyFont="1" applyFill="1" applyBorder="1" applyAlignment="1" applyProtection="1">
      <alignment vertical="center" wrapText="1"/>
      <protection/>
    </xf>
    <xf numFmtId="0" fontId="65" fillId="0" borderId="25" xfId="64" applyFont="1" applyFill="1" applyBorder="1" applyAlignment="1" applyProtection="1">
      <alignment vertical="center" wrapText="1"/>
      <protection/>
    </xf>
    <xf numFmtId="0" fontId="0" fillId="0" borderId="36" xfId="64" applyFont="1" applyFill="1" applyBorder="1" applyAlignment="1" applyProtection="1">
      <alignment vertical="center"/>
      <protection/>
    </xf>
    <xf numFmtId="0" fontId="0" fillId="0" borderId="37" xfId="64" applyFont="1" applyFill="1" applyBorder="1" applyAlignment="1" applyProtection="1">
      <alignment vertical="center"/>
      <protection/>
    </xf>
    <xf numFmtId="0" fontId="0" fillId="0" borderId="40" xfId="64" applyFont="1" applyFill="1" applyBorder="1" applyAlignment="1" applyProtection="1">
      <alignment vertical="center"/>
      <protection/>
    </xf>
    <xf numFmtId="0" fontId="0" fillId="0" borderId="34" xfId="64" applyFont="1" applyFill="1" applyBorder="1" applyAlignment="1" applyProtection="1">
      <alignment vertical="center"/>
      <protection/>
    </xf>
    <xf numFmtId="0" fontId="0" fillId="0" borderId="31" xfId="64" applyFont="1" applyFill="1" applyBorder="1" applyAlignment="1" applyProtection="1">
      <alignment vertical="center"/>
      <protection/>
    </xf>
    <xf numFmtId="0" fontId="0" fillId="0" borderId="35" xfId="64" applyFont="1" applyFill="1" applyBorder="1" applyAlignment="1" applyProtection="1">
      <alignment vertical="center"/>
      <protection/>
    </xf>
    <xf numFmtId="0" fontId="0" fillId="0" borderId="23" xfId="64" applyFont="1" applyFill="1" applyBorder="1" applyAlignment="1" applyProtection="1">
      <alignment horizontal="left" vertical="center"/>
      <protection/>
    </xf>
    <xf numFmtId="0" fontId="62" fillId="0" borderId="0" xfId="64" applyFont="1" applyFill="1" applyBorder="1" applyAlignment="1" applyProtection="1">
      <alignment horizontal="center" vertical="center"/>
      <protection/>
    </xf>
    <xf numFmtId="0" fontId="62" fillId="0" borderId="19" xfId="64" applyFont="1" applyFill="1" applyBorder="1" applyAlignment="1" applyProtection="1">
      <alignment horizontal="center" vertical="center"/>
      <protection/>
    </xf>
    <xf numFmtId="0" fontId="62" fillId="0" borderId="0" xfId="64" applyNumberFormat="1" applyFont="1" applyFill="1" applyBorder="1" applyAlignment="1" applyProtection="1">
      <alignment vertical="center"/>
      <protection/>
    </xf>
    <xf numFmtId="0" fontId="9" fillId="0" borderId="41" xfId="64" applyFont="1" applyFill="1" applyBorder="1" applyAlignment="1" applyProtection="1" quotePrefix="1">
      <alignment horizontal="center" vertical="center"/>
      <protection/>
    </xf>
    <xf numFmtId="0" fontId="0" fillId="0" borderId="42" xfId="64" applyFont="1" applyFill="1" applyBorder="1" applyAlignment="1" applyProtection="1">
      <alignment horizontal="center" vertical="center"/>
      <protection/>
    </xf>
    <xf numFmtId="0" fontId="0" fillId="0" borderId="43" xfId="64" applyFont="1" applyFill="1" applyBorder="1" applyAlignment="1" applyProtection="1">
      <alignment horizontal="center" vertical="center"/>
      <protection/>
    </xf>
    <xf numFmtId="0" fontId="0" fillId="0" borderId="44" xfId="64" applyFont="1" applyFill="1" applyBorder="1" applyAlignment="1" applyProtection="1">
      <alignment horizontal="center" vertical="center"/>
      <protection/>
    </xf>
    <xf numFmtId="0" fontId="0" fillId="0" borderId="23" xfId="64" applyFont="1" applyBorder="1" applyAlignment="1" applyProtection="1">
      <alignment vertical="center"/>
      <protection/>
    </xf>
    <xf numFmtId="0" fontId="75" fillId="0" borderId="0" xfId="64" applyFont="1" applyBorder="1" applyAlignment="1" applyProtection="1">
      <alignment vertical="center"/>
      <protection/>
    </xf>
    <xf numFmtId="0" fontId="0" fillId="0" borderId="0" xfId="64" applyFont="1" applyBorder="1" applyAlignment="1" applyProtection="1">
      <alignment vertical="center"/>
      <protection/>
    </xf>
    <xf numFmtId="0" fontId="0" fillId="0" borderId="0" xfId="64" applyFont="1" applyBorder="1" applyAlignment="1" applyProtection="1">
      <alignment vertical="center" wrapText="1"/>
      <protection/>
    </xf>
    <xf numFmtId="0" fontId="0" fillId="0" borderId="19" xfId="64" applyFont="1" applyBorder="1" applyAlignment="1" applyProtection="1">
      <alignment vertical="center"/>
      <protection/>
    </xf>
    <xf numFmtId="0" fontId="0" fillId="0" borderId="0" xfId="64" applyFont="1" applyAlignment="1" applyProtection="1">
      <alignment vertical="center"/>
      <protection/>
    </xf>
    <xf numFmtId="0" fontId="0" fillId="0" borderId="24" xfId="64" applyFont="1" applyBorder="1" applyAlignment="1" applyProtection="1">
      <alignment vertical="center"/>
      <protection/>
    </xf>
    <xf numFmtId="0" fontId="0" fillId="0" borderId="11" xfId="64" applyFont="1" applyBorder="1" applyAlignment="1" applyProtection="1">
      <alignment vertical="center"/>
      <protection/>
    </xf>
    <xf numFmtId="0" fontId="0" fillId="0" borderId="25" xfId="64" applyFont="1" applyBorder="1" applyAlignment="1" applyProtection="1">
      <alignment vertical="center"/>
      <protection/>
    </xf>
    <xf numFmtId="0" fontId="9" fillId="0" borderId="23" xfId="64" applyFont="1" applyFill="1" applyBorder="1" applyAlignment="1" applyProtection="1" quotePrefix="1">
      <alignment horizontal="center" vertical="center"/>
      <protection/>
    </xf>
    <xf numFmtId="37" fontId="62" fillId="0" borderId="0" xfId="64" applyNumberFormat="1" applyFont="1" applyFill="1" applyBorder="1" applyAlignment="1" applyProtection="1">
      <alignment vertical="center"/>
      <protection/>
    </xf>
    <xf numFmtId="0" fontId="0" fillId="0" borderId="45" xfId="64" applyFont="1" applyFill="1" applyBorder="1" applyAlignment="1" applyProtection="1">
      <alignment horizontal="center" vertical="center"/>
      <protection/>
    </xf>
    <xf numFmtId="0" fontId="0" fillId="0" borderId="46" xfId="64" applyFont="1" applyFill="1" applyBorder="1" applyAlignment="1" applyProtection="1">
      <alignment horizontal="center" vertical="center"/>
      <protection/>
    </xf>
    <xf numFmtId="0" fontId="0" fillId="0" borderId="23" xfId="64" applyFont="1" applyFill="1" applyBorder="1" applyAlignment="1" applyProtection="1">
      <alignment horizontal="center" vertical="center"/>
      <protection/>
    </xf>
    <xf numFmtId="0" fontId="31" fillId="0" borderId="0" xfId="64" applyFont="1" applyFill="1" applyBorder="1" applyAlignment="1" applyProtection="1">
      <alignment vertical="center" wrapText="1" shrinkToFit="1"/>
      <protection/>
    </xf>
    <xf numFmtId="0" fontId="31" fillId="0" borderId="0" xfId="64" applyFont="1" applyFill="1" applyBorder="1" applyAlignment="1" applyProtection="1">
      <alignment vertical="center" shrinkToFit="1"/>
      <protection/>
    </xf>
    <xf numFmtId="3" fontId="62" fillId="0" borderId="0" xfId="64" applyNumberFormat="1" applyFont="1" applyFill="1" applyBorder="1" applyAlignment="1" applyProtection="1" quotePrefix="1">
      <alignment horizontal="center" vertical="center"/>
      <protection/>
    </xf>
    <xf numFmtId="3" fontId="62" fillId="0" borderId="19" xfId="64" applyNumberFormat="1" applyFont="1" applyFill="1" applyBorder="1" applyAlignment="1" applyProtection="1" quotePrefix="1">
      <alignment horizontal="center" vertical="center"/>
      <protection/>
    </xf>
    <xf numFmtId="0" fontId="0" fillId="0" borderId="0" xfId="64" applyFont="1" applyFill="1" applyBorder="1" applyAlignment="1" applyProtection="1">
      <alignment horizontal="justify" vertical="center" wrapText="1"/>
      <protection/>
    </xf>
    <xf numFmtId="0" fontId="31" fillId="0" borderId="0" xfId="0" applyFont="1" applyAlignment="1" applyProtection="1">
      <alignment horizontal="center" vertical="center"/>
      <protection hidden="1" locked="0"/>
    </xf>
    <xf numFmtId="165" fontId="78" fillId="0" borderId="32" xfId="42" applyNumberFormat="1" applyFont="1" applyFill="1" applyBorder="1" applyAlignment="1" applyProtection="1">
      <alignment horizontal="center" vertical="center"/>
      <protection hidden="1" locked="0"/>
    </xf>
    <xf numFmtId="165" fontId="78" fillId="0" borderId="27" xfId="42" applyNumberFormat="1" applyFont="1" applyFill="1" applyBorder="1" applyAlignment="1" applyProtection="1">
      <alignment horizontal="center" vertical="center"/>
      <protection hidden="1" locked="0"/>
    </xf>
    <xf numFmtId="165" fontId="78" fillId="0" borderId="33" xfId="42" applyNumberFormat="1" applyFont="1" applyFill="1" applyBorder="1" applyAlignment="1" applyProtection="1">
      <alignment horizontal="center" vertical="center"/>
      <protection hidden="1" locked="0"/>
    </xf>
    <xf numFmtId="165" fontId="78" fillId="0" borderId="23" xfId="42" applyNumberFormat="1" applyFont="1" applyFill="1" applyBorder="1" applyAlignment="1" applyProtection="1">
      <alignment horizontal="center" vertical="center"/>
      <protection hidden="1" locked="0"/>
    </xf>
    <xf numFmtId="165" fontId="78" fillId="0" borderId="0" xfId="42" applyNumberFormat="1" applyFont="1" applyFill="1" applyBorder="1" applyAlignment="1" applyProtection="1">
      <alignment horizontal="center" vertical="center"/>
      <protection hidden="1" locked="0"/>
    </xf>
    <xf numFmtId="165" fontId="78" fillId="0" borderId="19" xfId="42" applyNumberFormat="1" applyFont="1" applyFill="1" applyBorder="1" applyAlignment="1" applyProtection="1">
      <alignment horizontal="center" vertical="center"/>
      <protection hidden="1" locked="0"/>
    </xf>
    <xf numFmtId="165" fontId="12" fillId="35" borderId="47" xfId="45" applyNumberFormat="1" applyFont="1" applyFill="1" applyBorder="1" applyAlignment="1" applyProtection="1">
      <alignment vertical="center"/>
      <protection/>
    </xf>
    <xf numFmtId="165" fontId="12" fillId="0" borderId="46" xfId="45" applyNumberFormat="1" applyFont="1" applyFill="1" applyBorder="1" applyAlignment="1" applyProtection="1">
      <alignment vertical="center"/>
      <protection/>
    </xf>
    <xf numFmtId="1" fontId="12" fillId="35" borderId="48" xfId="45" applyNumberFormat="1" applyFont="1" applyFill="1" applyBorder="1" applyAlignment="1" applyProtection="1">
      <alignment horizontal="center" vertical="center"/>
      <protection/>
    </xf>
    <xf numFmtId="165" fontId="12" fillId="0" borderId="49" xfId="45" applyNumberFormat="1" applyFont="1" applyFill="1" applyBorder="1" applyAlignment="1" applyProtection="1">
      <alignment/>
      <protection/>
    </xf>
    <xf numFmtId="165" fontId="12" fillId="35" borderId="19" xfId="45" applyNumberFormat="1" applyFont="1" applyFill="1" applyBorder="1" applyAlignment="1" applyProtection="1">
      <alignment vertical="center"/>
      <protection/>
    </xf>
    <xf numFmtId="165" fontId="12" fillId="35" borderId="23" xfId="45" applyNumberFormat="1" applyFont="1" applyFill="1" applyBorder="1" applyAlignment="1" applyProtection="1">
      <alignment vertical="center"/>
      <protection/>
    </xf>
    <xf numFmtId="1" fontId="13" fillId="0" borderId="32" xfId="45" applyNumberFormat="1" applyFont="1" applyFill="1" applyBorder="1" applyAlignment="1" applyProtection="1">
      <alignment horizontal="center" vertical="center"/>
      <protection/>
    </xf>
    <xf numFmtId="1" fontId="1" fillId="0" borderId="50" xfId="45" applyNumberFormat="1" applyFont="1" applyFill="1" applyBorder="1" applyAlignment="1" applyProtection="1">
      <alignment horizontal="center" vertical="center"/>
      <protection/>
    </xf>
    <xf numFmtId="165" fontId="12" fillId="35" borderId="33" xfId="45" applyNumberFormat="1" applyFont="1" applyFill="1" applyBorder="1" applyAlignment="1" applyProtection="1">
      <alignment vertical="center"/>
      <protection/>
    </xf>
    <xf numFmtId="165" fontId="12" fillId="35" borderId="32" xfId="45" applyNumberFormat="1" applyFont="1" applyFill="1" applyBorder="1" applyAlignment="1" applyProtection="1">
      <alignment vertical="center"/>
      <protection/>
    </xf>
    <xf numFmtId="1" fontId="1" fillId="0" borderId="51" xfId="45" applyNumberFormat="1" applyFont="1" applyFill="1" applyBorder="1" applyAlignment="1" applyProtection="1">
      <alignment horizontal="center" vertical="center"/>
      <protection/>
    </xf>
    <xf numFmtId="1" fontId="13" fillId="0" borderId="52" xfId="45" applyNumberFormat="1" applyFont="1" applyFill="1" applyBorder="1" applyAlignment="1" applyProtection="1">
      <alignment horizontal="center" vertical="center"/>
      <protection/>
    </xf>
    <xf numFmtId="1" fontId="1" fillId="0" borderId="33" xfId="45" applyNumberFormat="1" applyFont="1" applyFill="1" applyBorder="1" applyAlignment="1" applyProtection="1">
      <alignment horizontal="center" vertical="center"/>
      <protection/>
    </xf>
    <xf numFmtId="1" fontId="13" fillId="0" borderId="53" xfId="45" applyNumberFormat="1" applyFont="1" applyFill="1" applyBorder="1" applyAlignment="1" applyProtection="1">
      <alignment horizontal="center" vertical="center"/>
      <protection/>
    </xf>
    <xf numFmtId="165" fontId="12" fillId="0" borderId="49" xfId="45" applyNumberFormat="1" applyFont="1" applyFill="1" applyBorder="1" applyAlignment="1" applyProtection="1">
      <alignment horizontal="center" vertical="center"/>
      <protection/>
    </xf>
    <xf numFmtId="1" fontId="12" fillId="0" borderId="49" xfId="45" applyNumberFormat="1" applyFont="1" applyFill="1" applyBorder="1" applyAlignment="1" applyProtection="1">
      <alignment horizontal="center" vertical="center"/>
      <protection/>
    </xf>
    <xf numFmtId="1" fontId="13" fillId="0" borderId="51" xfId="45" applyNumberFormat="1" applyFont="1" applyFill="1" applyBorder="1" applyAlignment="1" applyProtection="1">
      <alignment horizontal="center" vertical="center"/>
      <protection/>
    </xf>
    <xf numFmtId="165" fontId="12" fillId="0" borderId="49" xfId="45" applyNumberFormat="1" applyFont="1" applyFill="1" applyBorder="1" applyAlignment="1" applyProtection="1">
      <alignment horizontal="center" vertical="center" wrapText="1"/>
      <protection/>
    </xf>
    <xf numFmtId="165" fontId="12" fillId="0" borderId="52" xfId="45" applyNumberFormat="1" applyFont="1" applyFill="1" applyBorder="1" applyAlignment="1" applyProtection="1">
      <alignment/>
      <protection/>
    </xf>
    <xf numFmtId="1" fontId="13" fillId="0" borderId="54" xfId="45" applyNumberFormat="1" applyFont="1" applyFill="1" applyBorder="1" applyAlignment="1" applyProtection="1">
      <alignment horizontal="center" vertical="center"/>
      <protection/>
    </xf>
    <xf numFmtId="1" fontId="12" fillId="0" borderId="49" xfId="45" applyNumberFormat="1" applyFont="1" applyFill="1" applyBorder="1" applyAlignment="1" applyProtection="1">
      <alignment horizontal="center" vertical="center" wrapText="1"/>
      <protection/>
    </xf>
    <xf numFmtId="165" fontId="12" fillId="35" borderId="50" xfId="45" applyNumberFormat="1" applyFont="1" applyFill="1" applyBorder="1" applyAlignment="1" applyProtection="1">
      <alignment/>
      <protection/>
    </xf>
    <xf numFmtId="1" fontId="13" fillId="35" borderId="19" xfId="45" applyNumberFormat="1" applyFont="1" applyFill="1" applyBorder="1" applyAlignment="1" applyProtection="1">
      <alignment horizontal="center" vertical="center"/>
      <protection/>
    </xf>
    <xf numFmtId="165" fontId="12" fillId="0" borderId="49" xfId="45" applyNumberFormat="1" applyFont="1" applyFill="1" applyBorder="1" applyAlignment="1" applyProtection="1">
      <alignment vertical="center"/>
      <protection/>
    </xf>
    <xf numFmtId="165" fontId="12" fillId="0" borderId="51" xfId="45" applyNumberFormat="1" applyFont="1" applyFill="1" applyBorder="1" applyAlignment="1" applyProtection="1">
      <alignment vertical="center"/>
      <protection/>
    </xf>
    <xf numFmtId="165" fontId="12" fillId="0" borderId="50" xfId="45" applyNumberFormat="1" applyFont="1" applyFill="1" applyBorder="1" applyAlignment="1" applyProtection="1">
      <alignment vertical="center"/>
      <protection/>
    </xf>
    <xf numFmtId="9" fontId="13" fillId="0" borderId="50" xfId="45" applyNumberFormat="1" applyFont="1" applyFill="1" applyBorder="1" applyAlignment="1" applyProtection="1">
      <alignment horizontal="center" vertical="center" wrapText="1"/>
      <protection/>
    </xf>
    <xf numFmtId="1" fontId="13" fillId="0" borderId="35" xfId="45" applyNumberFormat="1" applyFont="1" applyFill="1" applyBorder="1" applyAlignment="1" applyProtection="1">
      <alignment horizontal="center" vertical="center" wrapText="1"/>
      <protection/>
    </xf>
    <xf numFmtId="9" fontId="13" fillId="0" borderId="51" xfId="45" applyNumberFormat="1" applyFont="1" applyFill="1" applyBorder="1" applyAlignment="1" applyProtection="1">
      <alignment horizontal="center" vertical="center" wrapText="1"/>
      <protection/>
    </xf>
    <xf numFmtId="9" fontId="13" fillId="0" borderId="54" xfId="45" applyNumberFormat="1" applyFont="1" applyFill="1" applyBorder="1" applyAlignment="1" applyProtection="1">
      <alignment horizontal="center" vertical="center" wrapText="1"/>
      <protection/>
    </xf>
    <xf numFmtId="9" fontId="13" fillId="0" borderId="54" xfId="45" applyNumberFormat="1" applyFont="1" applyFill="1" applyBorder="1" applyAlignment="1" applyProtection="1">
      <alignment horizontal="center" vertical="center"/>
      <protection/>
    </xf>
    <xf numFmtId="1" fontId="13" fillId="0" borderId="55" xfId="45" applyNumberFormat="1" applyFont="1" applyFill="1" applyBorder="1" applyAlignment="1" applyProtection="1">
      <alignment horizontal="center" vertical="center"/>
      <protection/>
    </xf>
    <xf numFmtId="9" fontId="13" fillId="0" borderId="51" xfId="45" applyNumberFormat="1" applyFont="1" applyFill="1" applyBorder="1" applyAlignment="1" applyProtection="1">
      <alignment horizontal="center" vertical="center"/>
      <protection/>
    </xf>
    <xf numFmtId="0" fontId="0" fillId="0" borderId="0" xfId="64" applyFont="1" applyFill="1" applyProtection="1">
      <alignment/>
      <protection/>
    </xf>
    <xf numFmtId="0" fontId="0" fillId="0" borderId="21" xfId="64" applyFont="1" applyFill="1" applyBorder="1" applyProtection="1">
      <alignment/>
      <protection locked="0"/>
    </xf>
    <xf numFmtId="0" fontId="0" fillId="0" borderId="20" xfId="64" applyFont="1" applyFill="1" applyBorder="1" applyProtection="1">
      <alignment/>
      <protection locked="0"/>
    </xf>
    <xf numFmtId="0" fontId="0" fillId="0" borderId="20" xfId="64" applyFont="1" applyFill="1" applyBorder="1" applyAlignment="1" applyProtection="1">
      <alignment/>
      <protection locked="0"/>
    </xf>
    <xf numFmtId="0" fontId="0" fillId="0" borderId="24" xfId="64" applyFont="1" applyFill="1" applyBorder="1" applyProtection="1">
      <alignment/>
      <protection locked="0"/>
    </xf>
    <xf numFmtId="0" fontId="0" fillId="0" borderId="11" xfId="64" applyFont="1" applyFill="1" applyBorder="1" applyProtection="1">
      <alignment/>
      <protection locked="0"/>
    </xf>
    <xf numFmtId="0" fontId="14" fillId="0" borderId="11" xfId="64" applyFont="1" applyFill="1" applyBorder="1" applyAlignment="1" applyProtection="1">
      <alignment/>
      <protection locked="0"/>
    </xf>
    <xf numFmtId="0" fontId="9" fillId="0" borderId="56" xfId="64" applyFont="1" applyFill="1" applyBorder="1" applyAlignment="1" applyProtection="1">
      <alignment horizontal="center" vertical="center"/>
      <protection locked="0"/>
    </xf>
    <xf numFmtId="0" fontId="9" fillId="0" borderId="56" xfId="64" applyFont="1" applyFill="1" applyBorder="1" applyAlignment="1" applyProtection="1">
      <alignment horizontal="left" vertical="center"/>
      <protection locked="0"/>
    </xf>
    <xf numFmtId="0" fontId="0" fillId="0" borderId="47" xfId="64" applyFont="1" applyFill="1" applyBorder="1" applyAlignment="1" applyProtection="1">
      <alignment vertical="center"/>
      <protection locked="0"/>
    </xf>
    <xf numFmtId="0" fontId="9" fillId="0" borderId="23" xfId="64" applyFont="1" applyFill="1" applyBorder="1" applyAlignment="1" applyProtection="1">
      <alignment horizontal="center" vertical="top" wrapText="1"/>
      <protection locked="0"/>
    </xf>
    <xf numFmtId="0" fontId="9" fillId="0" borderId="0" xfId="64" applyFont="1" applyFill="1" applyBorder="1" applyAlignment="1" applyProtection="1">
      <alignment horizontal="center" vertical="top" wrapText="1"/>
      <protection locked="0"/>
    </xf>
    <xf numFmtId="0" fontId="0" fillId="0" borderId="0" xfId="64" applyFont="1" applyFill="1" applyBorder="1" applyAlignment="1" applyProtection="1">
      <alignment horizontal="left"/>
      <protection locked="0"/>
    </xf>
    <xf numFmtId="0" fontId="3" fillId="0" borderId="0" xfId="64" applyFont="1" applyFill="1" applyBorder="1" applyAlignment="1" applyProtection="1">
      <alignment horizontal="center"/>
      <protection locked="0"/>
    </xf>
    <xf numFmtId="0" fontId="0" fillId="0" borderId="19" xfId="64" applyFont="1" applyFill="1" applyBorder="1" applyAlignment="1" applyProtection="1">
      <alignment horizontal="left"/>
      <protection locked="0"/>
    </xf>
    <xf numFmtId="165" fontId="60" fillId="0" borderId="23" xfId="45" applyNumberFormat="1" applyFont="1" applyFill="1" applyBorder="1" applyAlignment="1" applyProtection="1" quotePrefix="1">
      <alignment horizontal="left" vertical="center"/>
      <protection locked="0"/>
    </xf>
    <xf numFmtId="165" fontId="62" fillId="0" borderId="0" xfId="45" applyNumberFormat="1" applyFont="1" applyFill="1" applyBorder="1" applyAlignment="1" applyProtection="1" quotePrefix="1">
      <alignment horizontal="left" vertical="center"/>
      <protection locked="0"/>
    </xf>
    <xf numFmtId="0" fontId="14" fillId="0" borderId="0" xfId="64" applyFont="1" applyFill="1" applyBorder="1" applyAlignment="1" applyProtection="1">
      <alignment vertical="center"/>
      <protection locked="0"/>
    </xf>
    <xf numFmtId="0" fontId="9" fillId="0" borderId="0" xfId="64" applyFont="1" applyFill="1" applyBorder="1" applyAlignment="1" applyProtection="1">
      <alignment horizontal="center" vertical="center"/>
      <protection/>
    </xf>
    <xf numFmtId="0" fontId="14" fillId="0" borderId="0" xfId="64" applyFont="1" applyFill="1" applyBorder="1" applyAlignment="1" applyProtection="1">
      <alignment/>
      <protection/>
    </xf>
    <xf numFmtId="0" fontId="0" fillId="0" borderId="19" xfId="64" applyFill="1" applyBorder="1" applyAlignment="1" applyProtection="1">
      <alignment/>
      <protection locked="0"/>
    </xf>
    <xf numFmtId="165" fontId="0" fillId="0" borderId="57" xfId="45" applyNumberFormat="1" applyFont="1" applyFill="1" applyBorder="1" applyAlignment="1" applyProtection="1">
      <alignment horizontal="left" vertical="top"/>
      <protection locked="0"/>
    </xf>
    <xf numFmtId="165" fontId="14" fillId="0" borderId="56" xfId="45" applyNumberFormat="1" applyFont="1" applyFill="1" applyBorder="1" applyAlignment="1" applyProtection="1">
      <alignment horizontal="left" vertical="top"/>
      <protection locked="0"/>
    </xf>
    <xf numFmtId="0" fontId="0" fillId="0" borderId="20" xfId="64" applyFont="1" applyFill="1" applyBorder="1" applyAlignment="1" applyProtection="1">
      <alignment horizontal="center" vertical="center"/>
      <protection/>
    </xf>
    <xf numFmtId="165" fontId="0" fillId="0" borderId="23" xfId="45" applyNumberFormat="1" applyFont="1" applyFill="1" applyBorder="1" applyAlignment="1" applyProtection="1">
      <alignment horizontal="center" vertical="center"/>
      <protection locked="0"/>
    </xf>
    <xf numFmtId="165" fontId="0" fillId="0" borderId="0" xfId="45" applyNumberFormat="1" applyFont="1" applyFill="1" applyBorder="1" applyAlignment="1" applyProtection="1">
      <alignment horizontal="center" vertical="center"/>
      <protection locked="0"/>
    </xf>
    <xf numFmtId="0" fontId="62" fillId="0" borderId="0" xfId="64" applyFont="1" applyFill="1" applyBorder="1" applyAlignment="1" applyProtection="1">
      <alignment vertical="center"/>
      <protection locked="0"/>
    </xf>
    <xf numFmtId="0" fontId="0" fillId="0" borderId="0" xfId="64" applyFont="1" applyFill="1" applyBorder="1" applyAlignment="1" applyProtection="1">
      <alignment horizontal="center" vertical="center"/>
      <protection locked="0"/>
    </xf>
    <xf numFmtId="0" fontId="0" fillId="0" borderId="19" xfId="64" applyFont="1" applyFill="1" applyBorder="1" applyAlignment="1" applyProtection="1">
      <alignment horizontal="center" vertical="center"/>
      <protection locked="0"/>
    </xf>
    <xf numFmtId="165" fontId="63" fillId="0" borderId="23" xfId="45" applyNumberFormat="1" applyFont="1" applyFill="1" applyBorder="1" applyAlignment="1" applyProtection="1" quotePrefix="1">
      <alignment horizontal="left" vertical="center"/>
      <protection locked="0"/>
    </xf>
    <xf numFmtId="0" fontId="29" fillId="0" borderId="0" xfId="64" applyFont="1" applyFill="1" applyBorder="1" applyAlignment="1" applyProtection="1">
      <alignment vertical="center"/>
      <protection locked="0"/>
    </xf>
    <xf numFmtId="0" fontId="0" fillId="0" borderId="0" xfId="64" applyFont="1" applyFill="1" applyBorder="1" applyAlignment="1" applyProtection="1">
      <alignment vertical="center"/>
      <protection locked="0"/>
    </xf>
    <xf numFmtId="0" fontId="0" fillId="0" borderId="0" xfId="64" applyFont="1" applyFill="1" applyBorder="1" applyProtection="1">
      <alignment/>
      <protection locked="0"/>
    </xf>
    <xf numFmtId="0" fontId="9" fillId="0" borderId="0" xfId="64" applyFont="1" applyFill="1" applyBorder="1" applyAlignment="1" applyProtection="1">
      <alignment vertical="center"/>
      <protection locked="0"/>
    </xf>
    <xf numFmtId="0" fontId="0" fillId="0" borderId="0" xfId="64" applyFont="1" applyFill="1" applyBorder="1" applyAlignment="1" applyProtection="1">
      <alignment horizontal="left" vertical="center"/>
      <protection/>
    </xf>
    <xf numFmtId="0" fontId="14" fillId="0" borderId="19" xfId="64" applyFont="1" applyFill="1" applyBorder="1" applyAlignment="1" applyProtection="1">
      <alignment/>
      <protection locked="0"/>
    </xf>
    <xf numFmtId="0" fontId="0" fillId="0" borderId="19" xfId="64" applyFont="1" applyFill="1" applyBorder="1" applyAlignment="1" applyProtection="1">
      <alignment vertical="center"/>
      <protection locked="0"/>
    </xf>
    <xf numFmtId="165" fontId="0" fillId="0" borderId="0" xfId="45" applyNumberFormat="1" applyFont="1" applyFill="1" applyBorder="1" applyAlignment="1" applyProtection="1">
      <alignment horizontal="left" vertical="center"/>
      <protection/>
    </xf>
    <xf numFmtId="165" fontId="14" fillId="0" borderId="0" xfId="45" applyNumberFormat="1" applyFont="1" applyFill="1" applyBorder="1" applyAlignment="1" applyProtection="1">
      <alignment/>
      <protection/>
    </xf>
    <xf numFmtId="165" fontId="14" fillId="0" borderId="19" xfId="45" applyNumberFormat="1" applyFont="1" applyFill="1" applyBorder="1" applyAlignment="1" applyProtection="1">
      <alignment/>
      <protection locked="0"/>
    </xf>
    <xf numFmtId="165" fontId="0" fillId="0" borderId="0" xfId="45" applyNumberFormat="1" applyFont="1" applyFill="1" applyBorder="1" applyAlignment="1" applyProtection="1">
      <alignment vertical="center"/>
      <protection locked="0"/>
    </xf>
    <xf numFmtId="165" fontId="0" fillId="0" borderId="0" xfId="45" applyNumberFormat="1" applyFont="1" applyFill="1" applyBorder="1" applyAlignment="1" applyProtection="1">
      <alignment horizontal="right"/>
      <protection locked="0"/>
    </xf>
    <xf numFmtId="165" fontId="0" fillId="0" borderId="19" xfId="45" applyNumberFormat="1" applyFont="1" applyFill="1" applyBorder="1" applyAlignment="1" applyProtection="1">
      <alignment vertical="center"/>
      <protection locked="0"/>
    </xf>
    <xf numFmtId="165" fontId="0" fillId="0" borderId="21" xfId="45" applyNumberFormat="1" applyFont="1" applyFill="1" applyBorder="1" applyAlignment="1" applyProtection="1">
      <alignment horizontal="center" vertical="center"/>
      <protection locked="0"/>
    </xf>
    <xf numFmtId="165" fontId="0" fillId="0" borderId="20" xfId="45" applyNumberFormat="1" applyFont="1" applyFill="1" applyBorder="1" applyAlignment="1" applyProtection="1">
      <alignment horizontal="center" vertical="center"/>
      <protection locked="0"/>
    </xf>
    <xf numFmtId="0" fontId="62" fillId="0" borderId="20" xfId="64" applyFont="1" applyFill="1" applyBorder="1" applyAlignment="1" applyProtection="1">
      <alignment vertical="center"/>
      <protection locked="0"/>
    </xf>
    <xf numFmtId="0" fontId="0" fillId="0" borderId="37" xfId="64" applyFont="1" applyFill="1" applyBorder="1" applyAlignment="1" applyProtection="1">
      <alignment horizontal="center" vertical="center"/>
      <protection/>
    </xf>
    <xf numFmtId="165" fontId="0" fillId="0" borderId="22" xfId="45" applyNumberFormat="1" applyFont="1" applyFill="1" applyBorder="1" applyAlignment="1" applyProtection="1">
      <alignment horizontal="center" vertical="center"/>
      <protection locked="0"/>
    </xf>
    <xf numFmtId="165" fontId="63" fillId="0" borderId="24" xfId="45" applyNumberFormat="1" applyFont="1" applyFill="1" applyBorder="1" applyAlignment="1" applyProtection="1" quotePrefix="1">
      <alignment horizontal="left" vertical="center"/>
      <protection locked="0"/>
    </xf>
    <xf numFmtId="165" fontId="62" fillId="0" borderId="11" xfId="45" applyNumberFormat="1" applyFont="1" applyFill="1" applyBorder="1" applyAlignment="1" applyProtection="1" quotePrefix="1">
      <alignment horizontal="left" vertical="center"/>
      <protection locked="0"/>
    </xf>
    <xf numFmtId="165" fontId="0" fillId="0" borderId="11" xfId="45" applyNumberFormat="1" applyFont="1" applyFill="1" applyBorder="1" applyAlignment="1" applyProtection="1">
      <alignment horizontal="left" vertical="center"/>
      <protection/>
    </xf>
    <xf numFmtId="165" fontId="14" fillId="0" borderId="11" xfId="45" applyNumberFormat="1" applyFont="1" applyFill="1" applyBorder="1" applyAlignment="1" applyProtection="1">
      <alignment/>
      <protection/>
    </xf>
    <xf numFmtId="165" fontId="14" fillId="0" borderId="25" xfId="45" applyNumberFormat="1" applyFont="1" applyFill="1" applyBorder="1" applyAlignment="1" applyProtection="1">
      <alignment/>
      <protection locked="0"/>
    </xf>
    <xf numFmtId="165" fontId="0" fillId="0" borderId="10" xfId="45" applyNumberFormat="1" applyFont="1" applyFill="1" applyBorder="1" applyAlignment="1" applyProtection="1">
      <alignment horizontal="right"/>
      <protection locked="0"/>
    </xf>
    <xf numFmtId="165" fontId="0" fillId="0" borderId="10" xfId="45" applyNumberFormat="1" applyFont="1" applyFill="1" applyBorder="1" applyAlignment="1" applyProtection="1">
      <alignment/>
      <protection locked="0"/>
    </xf>
    <xf numFmtId="165" fontId="0" fillId="0" borderId="0" xfId="45" applyNumberFormat="1" applyFont="1" applyFill="1" applyBorder="1" applyAlignment="1" applyProtection="1" quotePrefix="1">
      <alignment horizontal="left" vertical="center"/>
      <protection locked="0"/>
    </xf>
    <xf numFmtId="165" fontId="9" fillId="0" borderId="0" xfId="45" applyNumberFormat="1" applyFont="1" applyFill="1" applyBorder="1" applyAlignment="1" applyProtection="1">
      <alignment/>
      <protection/>
    </xf>
    <xf numFmtId="165" fontId="9" fillId="0" borderId="19" xfId="45" applyNumberFormat="1" applyFont="1" applyFill="1" applyBorder="1" applyAlignment="1" applyProtection="1">
      <alignment/>
      <protection locked="0"/>
    </xf>
    <xf numFmtId="165" fontId="0" fillId="0" borderId="23" xfId="45" applyNumberFormat="1" applyFont="1" applyFill="1" applyBorder="1" applyAlignment="1" applyProtection="1">
      <alignment horizontal="left" vertical="center"/>
      <protection locked="0"/>
    </xf>
    <xf numFmtId="165" fontId="0" fillId="0" borderId="0" xfId="45" applyNumberFormat="1" applyFont="1" applyFill="1" applyBorder="1" applyAlignment="1" applyProtection="1">
      <alignment horizontal="left" vertical="center"/>
      <protection locked="0"/>
    </xf>
    <xf numFmtId="165" fontId="0" fillId="0" borderId="19" xfId="45" applyNumberFormat="1" applyFont="1" applyFill="1" applyBorder="1" applyAlignment="1" applyProtection="1">
      <alignment horizontal="left"/>
      <protection locked="0"/>
    </xf>
    <xf numFmtId="0" fontId="9" fillId="0" borderId="21" xfId="64" applyFont="1" applyFill="1" applyBorder="1" applyAlignment="1" applyProtection="1">
      <alignment horizontal="center" vertical="center"/>
      <protection locked="0"/>
    </xf>
    <xf numFmtId="0" fontId="9" fillId="0" borderId="20" xfId="64" applyFont="1" applyFill="1" applyBorder="1" applyAlignment="1" applyProtection="1">
      <alignment horizontal="center" vertical="center"/>
      <protection locked="0"/>
    </xf>
    <xf numFmtId="0" fontId="9" fillId="0" borderId="20" xfId="64" applyFont="1" applyFill="1" applyBorder="1" applyAlignment="1" applyProtection="1">
      <alignment horizontal="left" vertical="center"/>
      <protection locked="0"/>
    </xf>
    <xf numFmtId="0" fontId="0" fillId="0" borderId="22" xfId="64" applyFont="1" applyFill="1" applyBorder="1" applyAlignment="1" applyProtection="1">
      <alignment vertical="center"/>
      <protection locked="0"/>
    </xf>
    <xf numFmtId="0" fontId="14" fillId="0" borderId="11" xfId="64" applyFont="1" applyFill="1" applyBorder="1" applyAlignment="1" applyProtection="1">
      <alignment vertical="center"/>
      <protection locked="0"/>
    </xf>
    <xf numFmtId="0" fontId="62" fillId="0" borderId="11" xfId="64" applyFont="1" applyFill="1" applyBorder="1" applyAlignment="1" applyProtection="1">
      <alignment vertical="center"/>
      <protection locked="0"/>
    </xf>
    <xf numFmtId="0" fontId="0" fillId="0" borderId="11" xfId="64" applyFont="1" applyFill="1" applyBorder="1" applyAlignment="1" applyProtection="1">
      <alignment vertical="center"/>
      <protection locked="0"/>
    </xf>
    <xf numFmtId="0" fontId="9" fillId="0" borderId="11" xfId="64" applyFont="1" applyFill="1" applyBorder="1" applyAlignment="1" applyProtection="1">
      <alignment horizontal="center" vertical="top" wrapText="1"/>
      <protection locked="0"/>
    </xf>
    <xf numFmtId="0" fontId="0" fillId="0" borderId="11" xfId="64" applyFont="1" applyFill="1" applyBorder="1" applyAlignment="1" applyProtection="1">
      <alignment horizontal="left"/>
      <protection locked="0"/>
    </xf>
    <xf numFmtId="165" fontId="0" fillId="0" borderId="58" xfId="45" applyNumberFormat="1" applyFont="1" applyFill="1" applyBorder="1" applyAlignment="1" applyProtection="1">
      <alignment horizontal="left" vertical="top"/>
      <protection locked="0"/>
    </xf>
    <xf numFmtId="165" fontId="14" fillId="0" borderId="11" xfId="45" applyNumberFormat="1" applyFont="1" applyFill="1" applyBorder="1" applyAlignment="1" applyProtection="1">
      <alignment horizontal="left" vertical="top"/>
      <protection locked="0"/>
    </xf>
    <xf numFmtId="165" fontId="14" fillId="0" borderId="59" xfId="45" applyNumberFormat="1" applyFont="1" applyFill="1" applyBorder="1" applyAlignment="1" applyProtection="1">
      <alignment horizontal="left" vertical="top"/>
      <protection locked="0"/>
    </xf>
    <xf numFmtId="165" fontId="14" fillId="0" borderId="60" xfId="45" applyNumberFormat="1" applyFont="1" applyFill="1" applyBorder="1" applyAlignment="1" applyProtection="1">
      <alignment horizontal="left" vertical="top"/>
      <protection locked="0"/>
    </xf>
    <xf numFmtId="0" fontId="62" fillId="0" borderId="23" xfId="64" applyFont="1" applyFill="1" applyBorder="1" applyAlignment="1" applyProtection="1">
      <alignment vertical="center"/>
      <protection locked="0"/>
    </xf>
    <xf numFmtId="165" fontId="0" fillId="0" borderId="0" xfId="45" applyNumberFormat="1" applyFont="1" applyFill="1" applyBorder="1" applyAlignment="1" applyProtection="1">
      <alignment horizontal="center"/>
      <protection locked="0"/>
    </xf>
    <xf numFmtId="165" fontId="9" fillId="0" borderId="0" xfId="45" applyNumberFormat="1" applyFont="1" applyFill="1" applyBorder="1" applyAlignment="1" applyProtection="1">
      <alignment horizontal="center"/>
      <protection locked="0"/>
    </xf>
    <xf numFmtId="0" fontId="0" fillId="0" borderId="0" xfId="64" applyFont="1" applyFill="1" applyBorder="1" applyAlignment="1" applyProtection="1">
      <alignment horizontal="center" vertical="top" wrapText="1"/>
      <protection locked="0"/>
    </xf>
    <xf numFmtId="165" fontId="62" fillId="0" borderId="23" xfId="45" applyNumberFormat="1" applyFont="1" applyFill="1" applyBorder="1" applyAlignment="1" applyProtection="1" quotePrefix="1">
      <alignment horizontal="left" vertical="center"/>
      <protection locked="0"/>
    </xf>
    <xf numFmtId="0" fontId="0" fillId="0" borderId="0" xfId="64" applyFont="1" applyFill="1" applyBorder="1" applyAlignment="1" applyProtection="1">
      <alignment horizontal="left" vertical="center"/>
      <protection locked="0"/>
    </xf>
    <xf numFmtId="165" fontId="14" fillId="0" borderId="0" xfId="45" applyNumberFormat="1" applyFont="1" applyFill="1" applyBorder="1" applyAlignment="1" applyProtection="1">
      <alignment horizontal="right"/>
      <protection locked="0"/>
    </xf>
    <xf numFmtId="165" fontId="14" fillId="0" borderId="19" xfId="45" applyNumberFormat="1" applyFont="1" applyFill="1" applyBorder="1" applyAlignment="1" applyProtection="1">
      <alignment horizontal="right"/>
      <protection locked="0"/>
    </xf>
    <xf numFmtId="0" fontId="63" fillId="0" borderId="23" xfId="64" applyFont="1" applyFill="1" applyBorder="1" applyAlignment="1" applyProtection="1" quotePrefix="1">
      <alignment horizontal="left" vertical="center"/>
      <protection locked="0"/>
    </xf>
    <xf numFmtId="0" fontId="62" fillId="0" borderId="0" xfId="64" applyFont="1" applyFill="1" applyBorder="1" applyAlignment="1" applyProtection="1" quotePrefix="1">
      <alignment horizontal="left" vertical="center"/>
      <protection locked="0"/>
    </xf>
    <xf numFmtId="0" fontId="62" fillId="0" borderId="23" xfId="64" applyFont="1" applyFill="1" applyBorder="1" applyAlignment="1" applyProtection="1" quotePrefix="1">
      <alignment horizontal="left" vertical="center"/>
      <protection locked="0"/>
    </xf>
    <xf numFmtId="0" fontId="0" fillId="0" borderId="0" xfId="64" applyFont="1" applyFill="1" applyBorder="1" applyAlignment="1" applyProtection="1">
      <alignment horizontal="center"/>
      <protection locked="0"/>
    </xf>
    <xf numFmtId="165" fontId="62" fillId="0" borderId="23" xfId="45" applyNumberFormat="1" applyFont="1" applyFill="1" applyBorder="1" applyAlignment="1" applyProtection="1">
      <alignment horizontal="left" vertical="center"/>
      <protection locked="0"/>
    </xf>
    <xf numFmtId="165" fontId="62" fillId="0" borderId="0" xfId="45" applyNumberFormat="1" applyFont="1" applyFill="1" applyBorder="1" applyAlignment="1" applyProtection="1">
      <alignment horizontal="left" vertical="center"/>
      <protection locked="0"/>
    </xf>
    <xf numFmtId="0" fontId="62" fillId="0" borderId="0" xfId="64" applyFont="1" applyFill="1" applyBorder="1" applyProtection="1">
      <alignment/>
      <protection locked="0"/>
    </xf>
    <xf numFmtId="0" fontId="14" fillId="0" borderId="0" xfId="64" applyFont="1" applyFill="1" applyBorder="1" applyAlignment="1" applyProtection="1">
      <alignment horizontal="left" vertical="center"/>
      <protection locked="0"/>
    </xf>
    <xf numFmtId="165" fontId="9" fillId="0" borderId="57" xfId="45" applyNumberFormat="1" applyFont="1" applyFill="1" applyBorder="1" applyAlignment="1" applyProtection="1">
      <alignment vertical="top"/>
      <protection locked="0"/>
    </xf>
    <xf numFmtId="165" fontId="9" fillId="0" borderId="56" xfId="45" applyNumberFormat="1" applyFont="1" applyFill="1" applyBorder="1" applyAlignment="1" applyProtection="1">
      <alignment vertical="top"/>
      <protection locked="0"/>
    </xf>
    <xf numFmtId="165" fontId="9" fillId="0" borderId="60" xfId="45" applyNumberFormat="1" applyFont="1" applyFill="1" applyBorder="1" applyAlignment="1" applyProtection="1">
      <alignment vertical="top"/>
      <protection locked="0"/>
    </xf>
    <xf numFmtId="165" fontId="12" fillId="0" borderId="57" xfId="45" applyNumberFormat="1" applyFont="1" applyFill="1" applyBorder="1" applyAlignment="1" applyProtection="1">
      <alignment vertical="top"/>
      <protection locked="0"/>
    </xf>
    <xf numFmtId="165" fontId="0" fillId="0" borderId="0" xfId="45" applyNumberFormat="1" applyFont="1" applyFill="1" applyBorder="1" applyAlignment="1" applyProtection="1">
      <alignment horizontal="left"/>
      <protection locked="0"/>
    </xf>
    <xf numFmtId="0" fontId="14" fillId="0" borderId="23" xfId="64" applyFont="1" applyFill="1" applyBorder="1" applyAlignment="1" applyProtection="1" quotePrefix="1">
      <alignment horizontal="left" vertical="center"/>
      <protection locked="0"/>
    </xf>
    <xf numFmtId="165" fontId="14" fillId="0" borderId="0" xfId="45" applyNumberFormat="1" applyFont="1" applyFill="1" applyBorder="1" applyAlignment="1" applyProtection="1">
      <alignment horizontal="left" vertical="center"/>
      <protection locked="0"/>
    </xf>
    <xf numFmtId="0" fontId="64" fillId="0" borderId="23" xfId="64" applyFont="1" applyFill="1" applyBorder="1" applyAlignment="1" applyProtection="1" quotePrefix="1">
      <alignment horizontal="left" vertical="center"/>
      <protection locked="0"/>
    </xf>
    <xf numFmtId="165" fontId="0" fillId="0" borderId="0" xfId="45" applyNumberFormat="1" applyFont="1" applyFill="1" applyBorder="1" applyAlignment="1" applyProtection="1">
      <alignment horizontal="center" vertical="center"/>
      <protection/>
    </xf>
    <xf numFmtId="0" fontId="64" fillId="0" borderId="23" xfId="64" applyFont="1" applyFill="1" applyBorder="1" applyAlignment="1" applyProtection="1" quotePrefix="1">
      <alignment horizontal="left" vertical="top"/>
      <protection locked="0"/>
    </xf>
    <xf numFmtId="0" fontId="62" fillId="0" borderId="0" xfId="64" applyFont="1" applyFill="1" applyBorder="1" applyAlignment="1" applyProtection="1">
      <alignment horizontal="right" vertical="center"/>
      <protection locked="0"/>
    </xf>
    <xf numFmtId="0" fontId="63" fillId="0" borderId="23" xfId="64" applyFont="1" applyFill="1" applyBorder="1" applyAlignment="1" applyProtection="1" quotePrefix="1">
      <alignment vertical="center"/>
      <protection locked="0"/>
    </xf>
    <xf numFmtId="0" fontId="62" fillId="0" borderId="0" xfId="64" applyFont="1" applyFill="1" applyBorder="1" applyAlignment="1" applyProtection="1" quotePrefix="1">
      <alignment vertical="center"/>
      <protection locked="0"/>
    </xf>
    <xf numFmtId="165" fontId="14" fillId="0" borderId="0" xfId="45" applyNumberFormat="1" applyFont="1" applyFill="1" applyBorder="1" applyAlignment="1" applyProtection="1">
      <alignment/>
      <protection locked="0"/>
    </xf>
    <xf numFmtId="0" fontId="62" fillId="0" borderId="23" xfId="64" applyFont="1" applyFill="1" applyBorder="1" applyAlignment="1" applyProtection="1" quotePrefix="1">
      <alignment vertical="center"/>
      <protection locked="0"/>
    </xf>
    <xf numFmtId="0" fontId="62" fillId="0" borderId="0" xfId="64" applyFont="1" applyFill="1" applyBorder="1" applyAlignment="1" applyProtection="1">
      <alignment horizontal="left" vertical="center"/>
      <protection locked="0"/>
    </xf>
    <xf numFmtId="0" fontId="0" fillId="0" borderId="0" xfId="64" applyFont="1" applyFill="1" applyBorder="1" applyAlignment="1" applyProtection="1">
      <alignment horizontal="left" vertical="center" wrapText="1"/>
      <protection locked="0"/>
    </xf>
    <xf numFmtId="165" fontId="1" fillId="0" borderId="0" xfId="45" applyNumberFormat="1" applyFont="1" applyFill="1" applyBorder="1" applyAlignment="1" applyProtection="1">
      <alignment horizontal="left"/>
      <protection locked="0"/>
    </xf>
    <xf numFmtId="0" fontId="0" fillId="0" borderId="22" xfId="64" applyFont="1" applyFill="1" applyBorder="1" applyAlignment="1" applyProtection="1">
      <alignment horizontal="left"/>
      <protection locked="0"/>
    </xf>
    <xf numFmtId="0" fontId="30" fillId="0" borderId="23" xfId="64" applyFont="1" applyFill="1" applyBorder="1" applyAlignment="1" applyProtection="1">
      <alignment horizontal="center"/>
      <protection locked="0"/>
    </xf>
    <xf numFmtId="0" fontId="30" fillId="0" borderId="0" xfId="64" applyFont="1" applyFill="1" applyBorder="1" applyAlignment="1" applyProtection="1">
      <alignment horizontal="center"/>
      <protection locked="0"/>
    </xf>
    <xf numFmtId="0" fontId="0" fillId="0" borderId="23" xfId="64" applyFont="1" applyFill="1" applyBorder="1" applyAlignment="1" applyProtection="1">
      <alignment horizontal="left"/>
      <protection locked="0"/>
    </xf>
    <xf numFmtId="0" fontId="0" fillId="0" borderId="23" xfId="64" applyFont="1" applyFill="1" applyBorder="1" applyProtection="1">
      <alignment/>
      <protection locked="0"/>
    </xf>
    <xf numFmtId="0" fontId="9" fillId="0" borderId="0" xfId="64" applyFont="1" applyFill="1" applyBorder="1" applyAlignment="1" applyProtection="1">
      <alignment/>
      <protection locked="0"/>
    </xf>
    <xf numFmtId="0" fontId="2" fillId="0" borderId="19" xfId="64" applyFont="1" applyFill="1" applyBorder="1" applyAlignment="1" applyProtection="1">
      <alignment vertical="top" wrapText="1"/>
      <protection locked="0"/>
    </xf>
    <xf numFmtId="0" fontId="0" fillId="0" borderId="23" xfId="64" applyFont="1" applyFill="1" applyBorder="1" applyProtection="1">
      <alignment/>
      <protection/>
    </xf>
    <xf numFmtId="0" fontId="0" fillId="0" borderId="0" xfId="64" applyFont="1" applyFill="1" applyBorder="1" applyAlignment="1" applyProtection="1">
      <alignment horizontal="right"/>
      <protection locked="0"/>
    </xf>
    <xf numFmtId="0" fontId="0" fillId="0" borderId="10" xfId="64" applyFont="1" applyFill="1" applyBorder="1" applyProtection="1">
      <alignment/>
      <protection locked="0"/>
    </xf>
    <xf numFmtId="0" fontId="0" fillId="0" borderId="19" xfId="64" applyFont="1" applyFill="1" applyBorder="1" applyProtection="1">
      <alignment/>
      <protection/>
    </xf>
    <xf numFmtId="0" fontId="0" fillId="0" borderId="0" xfId="64" applyFont="1" applyFill="1" applyBorder="1" applyAlignment="1" applyProtection="1">
      <alignment/>
      <protection locked="0"/>
    </xf>
    <xf numFmtId="0" fontId="0" fillId="0" borderId="24" xfId="64" applyFont="1" applyFill="1" applyBorder="1" applyProtection="1">
      <alignment/>
      <protection/>
    </xf>
    <xf numFmtId="0" fontId="0" fillId="0" borderId="11" xfId="64" applyFont="1" applyFill="1" applyBorder="1" applyAlignment="1" applyProtection="1">
      <alignment/>
      <protection locked="0"/>
    </xf>
    <xf numFmtId="0" fontId="3" fillId="0" borderId="11" xfId="64" applyFont="1" applyFill="1" applyBorder="1" applyAlignment="1" applyProtection="1">
      <alignment horizontal="center"/>
      <protection locked="0"/>
    </xf>
    <xf numFmtId="0" fontId="0" fillId="0" borderId="25" xfId="64" applyFont="1" applyFill="1" applyBorder="1" applyProtection="1">
      <alignment/>
      <protection/>
    </xf>
    <xf numFmtId="0" fontId="0" fillId="0" borderId="0" xfId="64" applyFont="1" applyFill="1" applyProtection="1">
      <alignment/>
      <protection locked="0"/>
    </xf>
    <xf numFmtId="0" fontId="14" fillId="0" borderId="25" xfId="64" applyFont="1" applyFill="1" applyBorder="1" applyAlignment="1" applyProtection="1">
      <alignment/>
      <protection locked="0"/>
    </xf>
    <xf numFmtId="0" fontId="9" fillId="0" borderId="0" xfId="64" applyFont="1" applyFill="1" applyBorder="1" applyAlignment="1" applyProtection="1">
      <alignment horizontal="left" vertical="center"/>
      <protection locked="0"/>
    </xf>
    <xf numFmtId="0" fontId="29" fillId="0" borderId="0" xfId="64" applyFont="1" applyFill="1" applyBorder="1" applyAlignment="1" applyProtection="1">
      <alignment horizontal="left" vertical="center"/>
      <protection locked="0"/>
    </xf>
    <xf numFmtId="0" fontId="0" fillId="0" borderId="0" xfId="64" applyFont="1" applyFill="1" applyAlignment="1" applyProtection="1">
      <alignment horizontal="left"/>
      <protection locked="0"/>
    </xf>
    <xf numFmtId="0" fontId="0" fillId="0" borderId="0" xfId="64" applyFont="1" applyFill="1" applyAlignment="1" applyProtection="1">
      <alignment horizontal="left"/>
      <protection/>
    </xf>
    <xf numFmtId="165" fontId="62" fillId="0" borderId="31" xfId="45" applyNumberFormat="1" applyFont="1" applyFill="1" applyBorder="1" applyAlignment="1" applyProtection="1" quotePrefix="1">
      <alignment horizontal="center" vertical="center"/>
      <protection locked="0"/>
    </xf>
    <xf numFmtId="165" fontId="62" fillId="0" borderId="31" xfId="45" applyNumberFormat="1" applyFont="1" applyFill="1" applyBorder="1" applyAlignment="1" applyProtection="1">
      <alignment horizontal="center" vertical="center"/>
      <protection locked="0"/>
    </xf>
    <xf numFmtId="0" fontId="0" fillId="0" borderId="32" xfId="64" applyFont="1" applyFill="1" applyBorder="1" applyProtection="1">
      <alignment/>
      <protection locked="0"/>
    </xf>
    <xf numFmtId="0" fontId="0" fillId="0" borderId="27" xfId="64" applyFont="1" applyFill="1" applyBorder="1" applyProtection="1">
      <alignment/>
      <protection locked="0"/>
    </xf>
    <xf numFmtId="0" fontId="0" fillId="0" borderId="33" xfId="64" applyFont="1" applyFill="1" applyBorder="1" applyProtection="1">
      <alignment/>
      <protection locked="0"/>
    </xf>
    <xf numFmtId="0" fontId="0" fillId="0" borderId="19" xfId="64" applyFont="1" applyFill="1" applyBorder="1" applyProtection="1">
      <alignment/>
      <protection locked="0"/>
    </xf>
    <xf numFmtId="0" fontId="0" fillId="0" borderId="25" xfId="64" applyFont="1" applyFill="1" applyBorder="1" applyProtection="1">
      <alignment/>
      <protection locked="0"/>
    </xf>
    <xf numFmtId="0" fontId="86" fillId="0" borderId="0" xfId="64" applyFont="1" applyFill="1" applyAlignment="1" applyProtection="1">
      <alignment horizontal="right"/>
      <protection locked="0"/>
    </xf>
    <xf numFmtId="0" fontId="1" fillId="0" borderId="23" xfId="64" applyFont="1" applyBorder="1" applyAlignment="1">
      <alignment horizontal="left" vertical="center"/>
      <protection/>
    </xf>
    <xf numFmtId="0" fontId="7" fillId="0" borderId="0" xfId="0" applyFont="1" applyBorder="1" applyAlignment="1" applyProtection="1">
      <alignment horizontal="center" vertical="center" textRotation="90"/>
      <protection hidden="1" locked="0"/>
    </xf>
    <xf numFmtId="0" fontId="4" fillId="0" borderId="27" xfId="0" applyFont="1" applyBorder="1" applyAlignment="1" applyProtection="1">
      <alignment horizontal="left" vertical="center"/>
      <protection hidden="1" locked="0"/>
    </xf>
    <xf numFmtId="0" fontId="134" fillId="0" borderId="0" xfId="63" applyFont="1" applyFill="1" applyAlignment="1" applyProtection="1">
      <alignment/>
      <protection hidden="1" locked="0"/>
    </xf>
    <xf numFmtId="0" fontId="134" fillId="0" borderId="0" xfId="63" applyFont="1" applyFill="1" applyBorder="1" applyAlignment="1" applyProtection="1">
      <alignment/>
      <protection hidden="1" locked="0"/>
    </xf>
    <xf numFmtId="0" fontId="135" fillId="0" borderId="0" xfId="63" applyFont="1" applyFill="1" applyBorder="1" applyAlignment="1" applyProtection="1">
      <alignment/>
      <protection hidden="1" locked="0"/>
    </xf>
    <xf numFmtId="0" fontId="88" fillId="0" borderId="0" xfId="57" applyFont="1" applyFill="1" applyBorder="1" applyAlignment="1" applyProtection="1">
      <alignment vertical="center" wrapText="1"/>
      <protection/>
    </xf>
    <xf numFmtId="0" fontId="23" fillId="0" borderId="12" xfId="63" applyFont="1" applyBorder="1" applyProtection="1">
      <alignment/>
      <protection hidden="1" locked="0"/>
    </xf>
    <xf numFmtId="0" fontId="9" fillId="0" borderId="0" xfId="0" applyFont="1" applyAlignment="1" applyProtection="1">
      <alignment/>
      <protection hidden="1" locked="0"/>
    </xf>
    <xf numFmtId="165" fontId="12" fillId="36" borderId="51" xfId="45" applyNumberFormat="1" applyFont="1" applyFill="1" applyBorder="1" applyAlignment="1" applyProtection="1">
      <alignment vertical="center"/>
      <protection locked="0"/>
    </xf>
    <xf numFmtId="165" fontId="12" fillId="33" borderId="51" xfId="45" applyNumberFormat="1" applyFont="1" applyFill="1" applyBorder="1" applyAlignment="1" applyProtection="1">
      <alignment vertical="center"/>
      <protection locked="0"/>
    </xf>
    <xf numFmtId="9" fontId="13" fillId="33" borderId="51" xfId="45" applyNumberFormat="1" applyFont="1" applyFill="1" applyBorder="1" applyAlignment="1" applyProtection="1">
      <alignment horizontal="center" vertical="center"/>
      <protection/>
    </xf>
    <xf numFmtId="9" fontId="13" fillId="36" borderId="51" xfId="45" applyNumberFormat="1" applyFont="1" applyFill="1" applyBorder="1" applyAlignment="1" applyProtection="1">
      <alignment horizontal="center" vertical="center"/>
      <protection locked="0"/>
    </xf>
    <xf numFmtId="165" fontId="12" fillId="36" borderId="54" xfId="45" applyNumberFormat="1" applyFont="1" applyFill="1" applyBorder="1" applyAlignment="1" applyProtection="1">
      <alignment vertical="center"/>
      <protection locked="0"/>
    </xf>
    <xf numFmtId="165" fontId="12" fillId="33" borderId="54" xfId="45" applyNumberFormat="1" applyFont="1" applyFill="1" applyBorder="1" applyAlignment="1" applyProtection="1">
      <alignment vertical="center"/>
      <protection locked="0"/>
    </xf>
    <xf numFmtId="165" fontId="12" fillId="36" borderId="52" xfId="45" applyNumberFormat="1" applyFont="1" applyFill="1" applyBorder="1" applyAlignment="1" applyProtection="1">
      <alignment vertical="center" wrapText="1"/>
      <protection locked="0"/>
    </xf>
    <xf numFmtId="165" fontId="12" fillId="33" borderId="52" xfId="45" applyNumberFormat="1" applyFont="1" applyFill="1" applyBorder="1" applyAlignment="1" applyProtection="1">
      <alignment vertical="center" wrapText="1"/>
      <protection locked="0"/>
    </xf>
    <xf numFmtId="9" fontId="13" fillId="33" borderId="54" xfId="45" applyNumberFormat="1" applyFont="1" applyFill="1" applyBorder="1" applyAlignment="1" applyProtection="1">
      <alignment horizontal="center" vertical="center" wrapText="1"/>
      <protection/>
    </xf>
    <xf numFmtId="9" fontId="13" fillId="36" borderId="54" xfId="45" applyNumberFormat="1" applyFont="1" applyFill="1" applyBorder="1" applyAlignment="1" applyProtection="1">
      <alignment horizontal="center" vertical="center" wrapText="1"/>
      <protection locked="0"/>
    </xf>
    <xf numFmtId="9" fontId="13" fillId="33" borderId="51" xfId="45" applyNumberFormat="1" applyFont="1" applyFill="1" applyBorder="1" applyAlignment="1" applyProtection="1">
      <alignment horizontal="center" vertical="center" wrapText="1"/>
      <protection/>
    </xf>
    <xf numFmtId="9" fontId="13" fillId="36" borderId="51" xfId="45" applyNumberFormat="1" applyFont="1" applyFill="1" applyBorder="1" applyAlignment="1" applyProtection="1">
      <alignment horizontal="center" vertical="center" wrapText="1"/>
      <protection locked="0"/>
    </xf>
    <xf numFmtId="9" fontId="13" fillId="36" borderId="50" xfId="45" applyNumberFormat="1" applyFont="1" applyFill="1" applyBorder="1" applyAlignment="1" applyProtection="1">
      <alignment horizontal="center" vertical="center" wrapText="1"/>
      <protection locked="0"/>
    </xf>
    <xf numFmtId="182" fontId="12" fillId="36" borderId="51" xfId="45" applyNumberFormat="1" applyFont="1" applyFill="1" applyBorder="1" applyAlignment="1" applyProtection="1">
      <alignment vertical="center"/>
      <protection locked="0"/>
    </xf>
    <xf numFmtId="9" fontId="13" fillId="36" borderId="55" xfId="45" applyNumberFormat="1" applyFont="1" applyFill="1" applyBorder="1" applyAlignment="1" applyProtection="1">
      <alignment horizontal="center" vertical="center"/>
      <protection locked="0"/>
    </xf>
    <xf numFmtId="9" fontId="13" fillId="36" borderId="35" xfId="45" applyNumberFormat="1" applyFont="1" applyFill="1" applyBorder="1" applyAlignment="1" applyProtection="1">
      <alignment horizontal="center" vertical="center"/>
      <protection locked="0"/>
    </xf>
    <xf numFmtId="165" fontId="12" fillId="36" borderId="52" xfId="45" applyNumberFormat="1" applyFont="1" applyFill="1" applyBorder="1" applyAlignment="1" applyProtection="1">
      <alignment vertical="center"/>
      <protection locked="0"/>
    </xf>
    <xf numFmtId="0" fontId="62" fillId="0" borderId="21" xfId="0" applyFont="1" applyFill="1" applyBorder="1" applyAlignment="1" applyProtection="1">
      <alignment vertical="center"/>
      <protection/>
    </xf>
    <xf numFmtId="0" fontId="62" fillId="0" borderId="20" xfId="0" applyFont="1" applyFill="1" applyBorder="1" applyAlignment="1" applyProtection="1">
      <alignment vertical="center"/>
      <protection/>
    </xf>
    <xf numFmtId="0" fontId="9" fillId="0" borderId="20" xfId="0" applyFont="1" applyFill="1" applyBorder="1" applyAlignment="1" applyProtection="1">
      <alignment vertical="center" wrapText="1"/>
      <protection/>
    </xf>
    <xf numFmtId="0" fontId="65" fillId="0" borderId="20" xfId="0" applyFont="1" applyFill="1" applyBorder="1" applyAlignment="1" applyProtection="1">
      <alignment vertical="center" wrapText="1"/>
      <protection/>
    </xf>
    <xf numFmtId="0" fontId="9" fillId="0" borderId="22" xfId="0" applyFont="1" applyFill="1" applyBorder="1" applyAlignment="1" applyProtection="1">
      <alignment vertical="center" wrapText="1"/>
      <protection/>
    </xf>
    <xf numFmtId="0" fontId="62" fillId="0" borderId="23" xfId="0" applyFont="1" applyFill="1" applyBorder="1" applyAlignment="1" applyProtection="1">
      <alignment vertical="center"/>
      <protection/>
    </xf>
    <xf numFmtId="0" fontId="62" fillId="0" borderId="0" xfId="0" applyFont="1" applyFill="1" applyBorder="1" applyAlignment="1" applyProtection="1">
      <alignment vertical="center"/>
      <protection/>
    </xf>
    <xf numFmtId="0" fontId="9" fillId="0" borderId="0" xfId="0" applyFont="1" applyFill="1" applyBorder="1" applyAlignment="1" applyProtection="1">
      <alignment vertical="center" wrapText="1"/>
      <protection/>
    </xf>
    <xf numFmtId="0" fontId="13" fillId="0" borderId="23"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11" xfId="0" applyFont="1" applyFill="1" applyBorder="1" applyAlignment="1" applyProtection="1">
      <alignment vertical="center"/>
      <protection/>
    </xf>
    <xf numFmtId="1"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9" xfId="0" applyFont="1" applyFill="1" applyBorder="1" applyAlignment="1" applyProtection="1">
      <alignment vertical="center"/>
      <protection/>
    </xf>
    <xf numFmtId="3" fontId="12" fillId="0" borderId="44" xfId="0" applyNumberFormat="1" applyFont="1" applyFill="1" applyBorder="1" applyAlignment="1" applyProtection="1">
      <alignment horizontal="center" vertical="center" wrapText="1"/>
      <protection/>
    </xf>
    <xf numFmtId="1" fontId="12" fillId="0" borderId="61" xfId="0" applyNumberFormat="1" applyFont="1" applyFill="1" applyBorder="1" applyAlignment="1" applyProtection="1">
      <alignment horizontal="center" vertical="center" wrapText="1"/>
      <protection/>
    </xf>
    <xf numFmtId="0" fontId="14" fillId="0" borderId="23" xfId="0" applyFont="1" applyFill="1" applyBorder="1" applyAlignment="1" applyProtection="1">
      <alignment horizontal="center" vertical="center" textRotation="90"/>
      <protection/>
    </xf>
    <xf numFmtId="0" fontId="13" fillId="0" borderId="53" xfId="0" applyNumberFormat="1" applyFont="1" applyFill="1" applyBorder="1" applyAlignment="1" applyProtection="1" quotePrefix="1">
      <alignment horizontal="center" vertical="center"/>
      <protection/>
    </xf>
    <xf numFmtId="0" fontId="13" fillId="0" borderId="50" xfId="0" applyNumberFormat="1" applyFont="1" applyFill="1" applyBorder="1" applyAlignment="1" applyProtection="1" quotePrefix="1">
      <alignment horizontal="center" vertical="center"/>
      <protection/>
    </xf>
    <xf numFmtId="0" fontId="13" fillId="0" borderId="50" xfId="0" applyNumberFormat="1" applyFont="1" applyFill="1" applyBorder="1" applyAlignment="1" applyProtection="1" quotePrefix="1">
      <alignment horizontal="center" vertical="center" wrapText="1"/>
      <protection/>
    </xf>
    <xf numFmtId="0" fontId="13" fillId="0" borderId="62" xfId="0" applyNumberFormat="1" applyFont="1" applyFill="1" applyBorder="1" applyAlignment="1" applyProtection="1" quotePrefix="1">
      <alignment horizontal="center" vertical="center"/>
      <protection/>
    </xf>
    <xf numFmtId="0" fontId="12" fillId="0" borderId="48" xfId="0" applyFont="1" applyFill="1" applyBorder="1" applyAlignment="1" applyProtection="1">
      <alignment vertical="center" textRotation="90"/>
      <protection/>
    </xf>
    <xf numFmtId="0" fontId="13" fillId="0" borderId="56" xfId="0" applyNumberFormat="1" applyFont="1" applyFill="1" applyBorder="1" applyAlignment="1" applyProtection="1" quotePrefix="1">
      <alignment horizontal="center" vertical="center"/>
      <protection/>
    </xf>
    <xf numFmtId="1" fontId="12" fillId="0" borderId="49" xfId="0" applyNumberFormat="1" applyFont="1" applyFill="1" applyBorder="1" applyAlignment="1" applyProtection="1">
      <alignment horizontal="center" vertical="center" wrapText="1"/>
      <protection/>
    </xf>
    <xf numFmtId="3" fontId="12" fillId="0" borderId="49" xfId="0" applyNumberFormat="1" applyFont="1" applyFill="1" applyBorder="1" applyAlignment="1" applyProtection="1">
      <alignment horizontal="center" vertical="center"/>
      <protection/>
    </xf>
    <xf numFmtId="0" fontId="13" fillId="0" borderId="31" xfId="0" applyFont="1" applyFill="1" applyBorder="1" applyAlignment="1" applyProtection="1">
      <alignment vertical="center"/>
      <protection/>
    </xf>
    <xf numFmtId="0" fontId="12" fillId="0" borderId="24" xfId="0" applyFont="1" applyFill="1" applyBorder="1" applyAlignment="1" applyProtection="1">
      <alignment horizontal="center" vertical="center" textRotation="90"/>
      <protection/>
    </xf>
    <xf numFmtId="0" fontId="91" fillId="0" borderId="0" xfId="57" applyFont="1" applyBorder="1" applyAlignment="1" applyProtection="1">
      <alignment vertical="center"/>
      <protection hidden="1" locked="0"/>
    </xf>
    <xf numFmtId="0" fontId="71" fillId="0" borderId="0" xfId="57" applyFont="1" applyBorder="1" applyAlignment="1" applyProtection="1">
      <alignment vertical="center" wrapText="1"/>
      <protection hidden="1" locked="0"/>
    </xf>
    <xf numFmtId="0" fontId="92" fillId="0" borderId="0" xfId="63" applyFont="1" applyFill="1" applyAlignment="1" applyProtection="1">
      <alignment/>
      <protection hidden="1" locked="0"/>
    </xf>
    <xf numFmtId="0" fontId="93" fillId="0" borderId="0" xfId="63" applyFont="1" applyFill="1" applyProtection="1">
      <alignment/>
      <protection hidden="1" locked="0"/>
    </xf>
    <xf numFmtId="165" fontId="10" fillId="0" borderId="0" xfId="44" applyNumberFormat="1" applyFont="1" applyFill="1" applyBorder="1" applyAlignment="1" applyProtection="1">
      <alignment/>
      <protection hidden="1" locked="0"/>
    </xf>
    <xf numFmtId="0" fontId="1" fillId="0" borderId="0" xfId="0" applyFont="1" applyFill="1" applyAlignment="1" applyProtection="1">
      <alignment horizontal="center" vertical="center"/>
      <protection hidden="1" locked="0"/>
    </xf>
    <xf numFmtId="0" fontId="20" fillId="0" borderId="0" xfId="63" applyFont="1" applyAlignment="1" applyProtection="1">
      <alignment vertical="center"/>
      <protection hidden="1" locked="0"/>
    </xf>
    <xf numFmtId="0" fontId="26" fillId="0" borderId="0" xfId="63" applyFont="1" applyBorder="1" applyAlignment="1" applyProtection="1">
      <alignment vertical="center"/>
      <protection hidden="1" locked="0"/>
    </xf>
    <xf numFmtId="0" fontId="1" fillId="0" borderId="0" xfId="63" applyFont="1" applyAlignment="1" applyProtection="1">
      <alignment vertical="center"/>
      <protection hidden="1" locked="0"/>
    </xf>
    <xf numFmtId="0" fontId="0" fillId="34" borderId="0" xfId="0" applyFont="1" applyFill="1" applyBorder="1" applyAlignment="1" applyProtection="1">
      <alignment vertical="center"/>
      <protection hidden="1" locked="0"/>
    </xf>
    <xf numFmtId="0" fontId="9" fillId="37" borderId="21" xfId="0" applyFont="1" applyFill="1" applyBorder="1" applyAlignment="1" applyProtection="1">
      <alignment vertical="center" textRotation="90"/>
      <protection hidden="1" locked="0"/>
    </xf>
    <xf numFmtId="0" fontId="9" fillId="37" borderId="20" xfId="0" applyFont="1" applyFill="1" applyBorder="1" applyAlignment="1" applyProtection="1">
      <alignment vertical="center" textRotation="90"/>
      <protection hidden="1" locked="0"/>
    </xf>
    <xf numFmtId="0" fontId="9" fillId="37" borderId="23" xfId="0" applyFont="1" applyFill="1" applyBorder="1" applyAlignment="1" applyProtection="1">
      <alignment vertical="center" textRotation="90"/>
      <protection hidden="1" locked="0"/>
    </xf>
    <xf numFmtId="0" fontId="9" fillId="37" borderId="0" xfId="0" applyFont="1" applyFill="1" applyBorder="1" applyAlignment="1" applyProtection="1">
      <alignment vertical="center" textRotation="90"/>
      <protection hidden="1" locked="0"/>
    </xf>
    <xf numFmtId="0" fontId="9" fillId="37" borderId="24" xfId="0" applyFont="1" applyFill="1" applyBorder="1" applyAlignment="1" applyProtection="1">
      <alignment vertical="center" textRotation="90"/>
      <protection hidden="1" locked="0"/>
    </xf>
    <xf numFmtId="0" fontId="9" fillId="37" borderId="11" xfId="0" applyFont="1" applyFill="1" applyBorder="1" applyAlignment="1" applyProtection="1">
      <alignment vertical="center" textRotation="90"/>
      <protection hidden="1" locked="0"/>
    </xf>
    <xf numFmtId="0" fontId="71" fillId="0" borderId="63" xfId="57" applyFont="1" applyBorder="1" applyAlignment="1" applyProtection="1">
      <alignment horizontal="center" vertical="center" wrapText="1"/>
      <protection hidden="1" locked="0"/>
    </xf>
    <xf numFmtId="0" fontId="71" fillId="0" borderId="27" xfId="57" applyFont="1" applyBorder="1" applyAlignment="1" applyProtection="1">
      <alignment horizontal="center" vertical="center" wrapText="1"/>
      <protection hidden="1" locked="0"/>
    </xf>
    <xf numFmtId="0" fontId="71" fillId="0" borderId="64" xfId="57" applyFont="1" applyBorder="1" applyAlignment="1" applyProtection="1">
      <alignment horizontal="center" vertical="center" wrapText="1"/>
      <protection hidden="1" locked="0"/>
    </xf>
    <xf numFmtId="0" fontId="71" fillId="0" borderId="65" xfId="57" applyFont="1" applyBorder="1" applyAlignment="1" applyProtection="1">
      <alignment horizontal="center" vertical="center" wrapText="1"/>
      <protection hidden="1" locked="0"/>
    </xf>
    <xf numFmtId="0" fontId="71" fillId="0" borderId="10" xfId="57" applyFont="1" applyBorder="1" applyAlignment="1" applyProtection="1">
      <alignment horizontal="center" vertical="center" wrapText="1"/>
      <protection hidden="1" locked="0"/>
    </xf>
    <xf numFmtId="0" fontId="71" fillId="0" borderId="66" xfId="57" applyFont="1" applyBorder="1" applyAlignment="1" applyProtection="1">
      <alignment horizontal="center" vertical="center" wrapText="1"/>
      <protection hidden="1" locked="0"/>
    </xf>
    <xf numFmtId="0" fontId="71" fillId="0" borderId="26" xfId="57" applyFont="1" applyBorder="1" applyAlignment="1" applyProtection="1">
      <alignment horizontal="center" vertical="center" wrapText="1"/>
      <protection hidden="1" locked="0"/>
    </xf>
    <xf numFmtId="0" fontId="71" fillId="0" borderId="0" xfId="57" applyFont="1" applyBorder="1" applyAlignment="1" applyProtection="1">
      <alignment horizontal="center" vertical="center" wrapText="1"/>
      <protection hidden="1" locked="0"/>
    </xf>
    <xf numFmtId="165" fontId="12" fillId="0" borderId="10" xfId="44" applyNumberFormat="1" applyFont="1" applyBorder="1" applyAlignment="1" applyProtection="1">
      <alignment horizontal="center" shrinkToFit="1"/>
      <protection hidden="1" locked="0"/>
    </xf>
    <xf numFmtId="0" fontId="91" fillId="0" borderId="63" xfId="57" applyFont="1" applyBorder="1" applyAlignment="1" applyProtection="1">
      <alignment horizontal="center" vertical="center" wrapText="1"/>
      <protection hidden="1" locked="0"/>
    </xf>
    <xf numFmtId="0" fontId="91" fillId="0" borderId="27" xfId="57" applyFont="1" applyBorder="1" applyAlignment="1" applyProtection="1">
      <alignment horizontal="center" vertical="center" wrapText="1"/>
      <protection hidden="1" locked="0"/>
    </xf>
    <xf numFmtId="0" fontId="91" fillId="0" borderId="64" xfId="57" applyFont="1" applyBorder="1" applyAlignment="1" applyProtection="1">
      <alignment horizontal="center" vertical="center" wrapText="1"/>
      <protection hidden="1" locked="0"/>
    </xf>
    <xf numFmtId="0" fontId="91" fillId="0" borderId="65" xfId="57" applyFont="1" applyBorder="1" applyAlignment="1" applyProtection="1">
      <alignment horizontal="center" vertical="center" wrapText="1"/>
      <protection hidden="1" locked="0"/>
    </xf>
    <xf numFmtId="0" fontId="91" fillId="0" borderId="10" xfId="57" applyFont="1" applyBorder="1" applyAlignment="1" applyProtection="1">
      <alignment horizontal="center" vertical="center" wrapText="1"/>
      <protection hidden="1" locked="0"/>
    </xf>
    <xf numFmtId="0" fontId="91" fillId="0" borderId="66" xfId="57" applyFont="1" applyBorder="1" applyAlignment="1" applyProtection="1">
      <alignment horizontal="center" vertical="center" wrapText="1"/>
      <protection hidden="1" locked="0"/>
    </xf>
    <xf numFmtId="0" fontId="89" fillId="0" borderId="63" xfId="57" applyFont="1" applyBorder="1" applyAlignment="1" applyProtection="1">
      <alignment horizontal="center" vertical="center" wrapText="1"/>
      <protection hidden="1" locked="0"/>
    </xf>
    <xf numFmtId="0" fontId="89" fillId="0" borderId="27" xfId="57" applyFont="1" applyBorder="1" applyAlignment="1" applyProtection="1">
      <alignment horizontal="center" vertical="center" wrapText="1"/>
      <protection hidden="1" locked="0"/>
    </xf>
    <xf numFmtId="0" fontId="89" fillId="0" borderId="64" xfId="57" applyFont="1" applyBorder="1" applyAlignment="1" applyProtection="1">
      <alignment horizontal="center" vertical="center" wrapText="1"/>
      <protection hidden="1" locked="0"/>
    </xf>
    <xf numFmtId="0" fontId="89" fillId="0" borderId="65" xfId="57" applyFont="1" applyBorder="1" applyAlignment="1" applyProtection="1">
      <alignment horizontal="center" vertical="center" wrapText="1"/>
      <protection hidden="1" locked="0"/>
    </xf>
    <xf numFmtId="0" fontId="89" fillId="0" borderId="10" xfId="57" applyFont="1" applyBorder="1" applyAlignment="1" applyProtection="1">
      <alignment horizontal="center" vertical="center" wrapText="1"/>
      <protection hidden="1" locked="0"/>
    </xf>
    <xf numFmtId="0" fontId="89" fillId="0" borderId="66" xfId="57" applyFont="1" applyBorder="1" applyAlignment="1" applyProtection="1">
      <alignment horizontal="center" vertical="center" wrapText="1"/>
      <protection hidden="1" locked="0"/>
    </xf>
    <xf numFmtId="165" fontId="0" fillId="38" borderId="10" xfId="44" applyNumberFormat="1" applyFont="1" applyFill="1" applyBorder="1" applyAlignment="1" applyProtection="1">
      <alignment horizontal="center" vertical="center" shrinkToFit="1"/>
      <protection hidden="1" locked="0"/>
    </xf>
    <xf numFmtId="0" fontId="55" fillId="0" borderId="67" xfId="57" applyFont="1" applyBorder="1" applyAlignment="1" applyProtection="1">
      <alignment horizontal="center" vertical="top"/>
      <protection hidden="1" locked="0"/>
    </xf>
    <xf numFmtId="0" fontId="55" fillId="0" borderId="31" xfId="57" applyFont="1" applyBorder="1" applyAlignment="1" applyProtection="1">
      <alignment horizontal="center" vertical="top"/>
      <protection hidden="1" locked="0"/>
    </xf>
    <xf numFmtId="0" fontId="55" fillId="0" borderId="68" xfId="57" applyFont="1" applyBorder="1" applyAlignment="1" applyProtection="1">
      <alignment horizontal="center" vertical="top"/>
      <protection hidden="1" locked="0"/>
    </xf>
    <xf numFmtId="0" fontId="55" fillId="0" borderId="0" xfId="57" applyFont="1" applyBorder="1" applyAlignment="1" applyProtection="1">
      <alignment horizontal="center" vertical="center"/>
      <protection hidden="1" locked="0"/>
    </xf>
    <xf numFmtId="0" fontId="136" fillId="39" borderId="69" xfId="63" applyFont="1" applyFill="1" applyBorder="1" applyAlignment="1" applyProtection="1">
      <alignment horizontal="center"/>
      <protection hidden="1" locked="0"/>
    </xf>
    <xf numFmtId="0" fontId="136" fillId="39" borderId="70" xfId="63" applyFont="1" applyFill="1" applyBorder="1" applyAlignment="1" applyProtection="1">
      <alignment horizontal="center"/>
      <protection hidden="1" locked="0"/>
    </xf>
    <xf numFmtId="0" fontId="136" fillId="39" borderId="71" xfId="63" applyFont="1" applyFill="1" applyBorder="1" applyAlignment="1" applyProtection="1">
      <alignment horizontal="center"/>
      <protection hidden="1" locked="0"/>
    </xf>
    <xf numFmtId="0" fontId="134" fillId="39" borderId="72" xfId="63" applyFont="1" applyFill="1" applyBorder="1" applyAlignment="1" applyProtection="1">
      <alignment horizontal="center"/>
      <protection hidden="1" locked="0"/>
    </xf>
    <xf numFmtId="0" fontId="134" fillId="39" borderId="73" xfId="63" applyFont="1" applyFill="1" applyBorder="1" applyAlignment="1" applyProtection="1">
      <alignment horizontal="center"/>
      <protection hidden="1" locked="0"/>
    </xf>
    <xf numFmtId="0" fontId="134" fillId="39" borderId="74" xfId="63" applyFont="1" applyFill="1" applyBorder="1" applyAlignment="1" applyProtection="1">
      <alignment horizontal="center"/>
      <protection hidden="1" locked="0"/>
    </xf>
    <xf numFmtId="0" fontId="134" fillId="4" borderId="75" xfId="63" applyFont="1" applyFill="1" applyBorder="1" applyAlignment="1" applyProtection="1">
      <alignment horizontal="center"/>
      <protection hidden="1" locked="0"/>
    </xf>
    <xf numFmtId="0" fontId="134" fillId="4" borderId="76" xfId="63" applyFont="1" applyFill="1" applyBorder="1" applyAlignment="1" applyProtection="1">
      <alignment horizontal="center"/>
      <protection hidden="1" locked="0"/>
    </xf>
    <xf numFmtId="0" fontId="134" fillId="4" borderId="77" xfId="63" applyFont="1" applyFill="1" applyBorder="1" applyAlignment="1" applyProtection="1">
      <alignment horizontal="center"/>
      <protection hidden="1" locked="0"/>
    </xf>
    <xf numFmtId="0" fontId="135" fillId="4" borderId="78" xfId="63" applyFont="1" applyFill="1" applyBorder="1" applyAlignment="1" applyProtection="1">
      <alignment horizontal="center"/>
      <protection hidden="1" locked="0"/>
    </xf>
    <xf numFmtId="0" fontId="135" fillId="4" borderId="79" xfId="63" applyFont="1" applyFill="1" applyBorder="1" applyAlignment="1" applyProtection="1">
      <alignment horizontal="center"/>
      <protection hidden="1" locked="0"/>
    </xf>
    <xf numFmtId="0" fontId="135" fillId="4" borderId="80" xfId="63" applyFont="1" applyFill="1" applyBorder="1" applyAlignment="1" applyProtection="1">
      <alignment horizontal="center"/>
      <protection hidden="1" locked="0"/>
    </xf>
    <xf numFmtId="165" fontId="70" fillId="0" borderId="34" xfId="42" applyNumberFormat="1" applyFont="1" applyFill="1" applyBorder="1" applyAlignment="1" applyProtection="1">
      <alignment horizontal="center" vertical="center"/>
      <protection hidden="1" locked="0"/>
    </xf>
    <xf numFmtId="165" fontId="70" fillId="0" borderId="31" xfId="42" applyNumberFormat="1" applyFont="1" applyFill="1" applyBorder="1" applyAlignment="1" applyProtection="1">
      <alignment horizontal="center" vertical="center"/>
      <protection hidden="1" locked="0"/>
    </xf>
    <xf numFmtId="165" fontId="70" fillId="0" borderId="35" xfId="42" applyNumberFormat="1" applyFont="1" applyFill="1" applyBorder="1" applyAlignment="1" applyProtection="1">
      <alignment horizontal="center" vertical="center"/>
      <protection hidden="1" locked="0"/>
    </xf>
    <xf numFmtId="0" fontId="1" fillId="0" borderId="81" xfId="0" applyFont="1" applyFill="1" applyBorder="1" applyAlignment="1" applyProtection="1">
      <alignment horizontal="center" vertical="center"/>
      <protection hidden="1" locked="0"/>
    </xf>
    <xf numFmtId="0" fontId="1" fillId="0" borderId="81" xfId="0" applyFont="1" applyFill="1" applyBorder="1" applyAlignment="1" applyProtection="1">
      <alignment horizontal="left" vertical="center"/>
      <protection hidden="1" locked="0"/>
    </xf>
    <xf numFmtId="165" fontId="0" fillId="0" borderId="81" xfId="42" applyNumberFormat="1" applyFont="1" applyFill="1" applyBorder="1" applyAlignment="1" applyProtection="1">
      <alignment horizontal="left" vertical="center"/>
      <protection hidden="1" locked="0"/>
    </xf>
    <xf numFmtId="165" fontId="0" fillId="0" borderId="82" xfId="42" applyNumberFormat="1" applyFont="1" applyFill="1" applyBorder="1" applyAlignment="1" applyProtection="1">
      <alignment horizontal="left" vertical="center"/>
      <protection hidden="1" locked="0"/>
    </xf>
    <xf numFmtId="0" fontId="44" fillId="0" borderId="0" xfId="63" applyFont="1" applyBorder="1" applyAlignment="1" applyProtection="1">
      <alignment horizontal="left" wrapText="1"/>
      <protection hidden="1" locked="0"/>
    </xf>
    <xf numFmtId="0" fontId="2" fillId="0" borderId="23" xfId="0"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0" fontId="2" fillId="0" borderId="19" xfId="0" applyFont="1" applyBorder="1" applyAlignment="1" applyProtection="1">
      <alignment horizontal="center" vertical="center" wrapText="1"/>
      <protection hidden="1" locked="0"/>
    </xf>
    <xf numFmtId="44" fontId="2" fillId="0" borderId="21" xfId="47" applyFont="1" applyFill="1" applyBorder="1" applyAlignment="1" applyProtection="1">
      <alignment horizontal="center" vertical="center"/>
      <protection hidden="1" locked="0"/>
    </xf>
    <xf numFmtId="44" fontId="2" fillId="0" borderId="20" xfId="47" applyFont="1" applyFill="1" applyBorder="1" applyAlignment="1" applyProtection="1">
      <alignment horizontal="center" vertical="center"/>
      <protection hidden="1" locked="0"/>
    </xf>
    <xf numFmtId="44" fontId="2" fillId="0" borderId="24" xfId="47" applyFont="1" applyFill="1" applyBorder="1" applyAlignment="1" applyProtection="1">
      <alignment horizontal="center" vertical="center"/>
      <protection hidden="1" locked="0"/>
    </xf>
    <xf numFmtId="44" fontId="2" fillId="0" borderId="11" xfId="47" applyFont="1" applyFill="1" applyBorder="1" applyAlignment="1" applyProtection="1">
      <alignment horizontal="center" vertical="center"/>
      <protection hidden="1" locked="0"/>
    </xf>
    <xf numFmtId="0" fontId="14" fillId="0" borderId="20" xfId="0" applyFont="1" applyFill="1" applyBorder="1" applyAlignment="1" applyProtection="1">
      <alignment horizontal="center" vertical="center"/>
      <protection hidden="1" locked="0"/>
    </xf>
    <xf numFmtId="0" fontId="14" fillId="0" borderId="48" xfId="0" applyFont="1" applyFill="1" applyBorder="1" applyAlignment="1" applyProtection="1">
      <alignment horizontal="center"/>
      <protection hidden="1" locked="0"/>
    </xf>
    <xf numFmtId="0" fontId="14" fillId="0" borderId="56" xfId="0" applyFont="1" applyFill="1" applyBorder="1" applyAlignment="1" applyProtection="1">
      <alignment horizontal="center"/>
      <protection hidden="1" locked="0"/>
    </xf>
    <xf numFmtId="0" fontId="14" fillId="0" borderId="47" xfId="0" applyFont="1" applyFill="1" applyBorder="1" applyAlignment="1" applyProtection="1">
      <alignment horizontal="center"/>
      <protection hidden="1" locked="0"/>
    </xf>
    <xf numFmtId="0" fontId="10" fillId="0" borderId="11" xfId="0" applyFont="1" applyFill="1" applyBorder="1" applyAlignment="1" applyProtection="1">
      <alignment horizontal="center" vertical="center" wrapText="1"/>
      <protection hidden="1" locked="0"/>
    </xf>
    <xf numFmtId="0" fontId="10" fillId="0" borderId="11" xfId="0" applyFont="1" applyFill="1" applyBorder="1" applyAlignment="1" applyProtection="1">
      <alignment horizontal="center" vertical="center" wrapText="1"/>
      <protection hidden="1" locked="0"/>
    </xf>
    <xf numFmtId="165" fontId="0" fillId="0" borderId="54" xfId="42" applyNumberFormat="1" applyFont="1" applyBorder="1" applyAlignment="1" applyProtection="1">
      <alignment horizontal="center" vertical="center"/>
      <protection hidden="1" locked="0"/>
    </xf>
    <xf numFmtId="0" fontId="10" fillId="0" borderId="83" xfId="0" applyFont="1" applyBorder="1" applyAlignment="1" applyProtection="1">
      <alignment horizontal="center" vertical="center"/>
      <protection hidden="1" locked="0"/>
    </xf>
    <xf numFmtId="0" fontId="9" fillId="13" borderId="21" xfId="0" applyFont="1" applyFill="1" applyBorder="1" applyAlignment="1" applyProtection="1">
      <alignment horizontal="center" vertical="center" textRotation="90"/>
      <protection hidden="1" locked="0"/>
    </xf>
    <xf numFmtId="0" fontId="9" fillId="13" borderId="20" xfId="0" applyFont="1" applyFill="1" applyBorder="1" applyAlignment="1" applyProtection="1">
      <alignment horizontal="center" vertical="center" textRotation="90"/>
      <protection hidden="1" locked="0"/>
    </xf>
    <xf numFmtId="0" fontId="9" fillId="13" borderId="84" xfId="0" applyFont="1" applyFill="1" applyBorder="1" applyAlignment="1" applyProtection="1">
      <alignment horizontal="center" vertical="center" textRotation="90"/>
      <protection hidden="1" locked="0"/>
    </xf>
    <xf numFmtId="0" fontId="9" fillId="13" borderId="23" xfId="0" applyFont="1" applyFill="1" applyBorder="1" applyAlignment="1" applyProtection="1">
      <alignment horizontal="center" vertical="center" textRotation="90"/>
      <protection hidden="1" locked="0"/>
    </xf>
    <xf numFmtId="0" fontId="9" fillId="13" borderId="0" xfId="0" applyFont="1" applyFill="1" applyBorder="1" applyAlignment="1" applyProtection="1">
      <alignment horizontal="center" vertical="center" textRotation="90"/>
      <protection hidden="1" locked="0"/>
    </xf>
    <xf numFmtId="0" fontId="9" fillId="13" borderId="85" xfId="0" applyFont="1" applyFill="1" applyBorder="1" applyAlignment="1" applyProtection="1">
      <alignment horizontal="center" vertical="center" textRotation="90"/>
      <protection hidden="1" locked="0"/>
    </xf>
    <xf numFmtId="0" fontId="9" fillId="13" borderId="24" xfId="0" applyFont="1" applyFill="1" applyBorder="1" applyAlignment="1" applyProtection="1">
      <alignment horizontal="center" vertical="center" textRotation="90"/>
      <protection hidden="1" locked="0"/>
    </xf>
    <xf numFmtId="0" fontId="9" fillId="13" borderId="11" xfId="0" applyFont="1" applyFill="1" applyBorder="1" applyAlignment="1" applyProtection="1">
      <alignment horizontal="center" vertical="center" textRotation="90"/>
      <protection hidden="1" locked="0"/>
    </xf>
    <xf numFmtId="0" fontId="9" fillId="13" borderId="59" xfId="0" applyFont="1" applyFill="1" applyBorder="1" applyAlignment="1" applyProtection="1">
      <alignment horizontal="center" vertical="center" textRotation="90"/>
      <protection hidden="1" locked="0"/>
    </xf>
    <xf numFmtId="0" fontId="2" fillId="0" borderId="11" xfId="0" applyFont="1" applyBorder="1" applyAlignment="1" applyProtection="1">
      <alignment horizontal="center" vertical="center"/>
      <protection hidden="1" locked="0"/>
    </xf>
    <xf numFmtId="165" fontId="0" fillId="0" borderId="31" xfId="44" applyNumberFormat="1" applyFont="1" applyFill="1" applyBorder="1" applyAlignment="1" applyProtection="1">
      <alignment horizontal="center" vertical="center" shrinkToFit="1"/>
      <protection hidden="1" locked="0"/>
    </xf>
    <xf numFmtId="165" fontId="0" fillId="40" borderId="10" xfId="44" applyNumberFormat="1" applyFont="1" applyFill="1" applyBorder="1" applyAlignment="1" applyProtection="1">
      <alignment horizontal="center" vertical="center" shrinkToFit="1"/>
      <protection hidden="1" locked="0"/>
    </xf>
    <xf numFmtId="0" fontId="41" fillId="39" borderId="86" xfId="63" applyFont="1" applyFill="1" applyBorder="1" applyAlignment="1" applyProtection="1">
      <alignment horizontal="center" shrinkToFit="1"/>
      <protection hidden="1" locked="0"/>
    </xf>
    <xf numFmtId="0" fontId="41" fillId="39" borderId="87" xfId="63" applyFont="1" applyFill="1" applyBorder="1" applyAlignment="1" applyProtection="1">
      <alignment horizontal="center" shrinkToFit="1"/>
      <protection hidden="1" locked="0"/>
    </xf>
    <xf numFmtId="0" fontId="41" fillId="39" borderId="88" xfId="63" applyFont="1" applyFill="1" applyBorder="1" applyAlignment="1" applyProtection="1">
      <alignment horizontal="center" shrinkToFit="1"/>
      <protection hidden="1" locked="0"/>
    </xf>
    <xf numFmtId="165" fontId="29" fillId="0" borderId="20" xfId="44" applyNumberFormat="1" applyFont="1" applyFill="1" applyBorder="1" applyAlignment="1" applyProtection="1">
      <alignment horizontal="center" vertical="center" shrinkToFit="1"/>
      <protection hidden="1" locked="0"/>
    </xf>
    <xf numFmtId="165" fontId="29" fillId="0" borderId="0" xfId="44" applyNumberFormat="1" applyFont="1" applyBorder="1" applyAlignment="1" applyProtection="1">
      <alignment horizontal="center" vertical="center" shrinkToFit="1"/>
      <protection hidden="1" locked="0"/>
    </xf>
    <xf numFmtId="165" fontId="29" fillId="0" borderId="20" xfId="44" applyNumberFormat="1" applyFont="1" applyFill="1" applyBorder="1" applyAlignment="1" applyProtection="1">
      <alignment horizontal="center" shrinkToFit="1"/>
      <protection hidden="1" locked="0"/>
    </xf>
    <xf numFmtId="165" fontId="29" fillId="0" borderId="10" xfId="44" applyNumberFormat="1" applyFont="1" applyBorder="1" applyAlignment="1" applyProtection="1">
      <alignment horizontal="center" vertical="center" shrinkToFit="1"/>
      <protection hidden="1" locked="0"/>
    </xf>
    <xf numFmtId="165" fontId="33" fillId="40" borderId="10" xfId="44" applyNumberFormat="1" applyFont="1" applyFill="1" applyBorder="1" applyAlignment="1" applyProtection="1">
      <alignment horizontal="center" shrinkToFit="1"/>
      <protection hidden="1" locked="0"/>
    </xf>
    <xf numFmtId="165" fontId="29" fillId="0" borderId="10" xfId="44" applyNumberFormat="1" applyFont="1" applyBorder="1" applyAlignment="1" applyProtection="1">
      <alignment horizontal="center" shrinkToFit="1"/>
      <protection hidden="1" locked="0"/>
    </xf>
    <xf numFmtId="0" fontId="55" fillId="0" borderId="67" xfId="57" applyFont="1" applyFill="1" applyBorder="1" applyAlignment="1" applyProtection="1">
      <alignment horizontal="center" vertical="center"/>
      <protection hidden="1" locked="0"/>
    </xf>
    <xf numFmtId="0" fontId="55" fillId="0" borderId="31" xfId="57" applyFont="1" applyFill="1" applyBorder="1" applyAlignment="1" applyProtection="1">
      <alignment horizontal="center" vertical="center"/>
      <protection hidden="1" locked="0"/>
    </xf>
    <xf numFmtId="0" fontId="55" fillId="0" borderId="68" xfId="57" applyFont="1" applyFill="1" applyBorder="1" applyAlignment="1" applyProtection="1">
      <alignment horizontal="center" vertical="center"/>
      <protection hidden="1" locked="0"/>
    </xf>
    <xf numFmtId="165" fontId="29" fillId="0" borderId="12" xfId="44" applyNumberFormat="1" applyFont="1" applyBorder="1" applyAlignment="1" applyProtection="1">
      <alignment horizontal="center" shrinkToFit="1"/>
      <protection hidden="1" locked="0"/>
    </xf>
    <xf numFmtId="165" fontId="0" fillId="40" borderId="31" xfId="44" applyNumberFormat="1" applyFont="1" applyFill="1" applyBorder="1" applyAlignment="1" applyProtection="1">
      <alignment horizontal="center" shrinkToFit="1"/>
      <protection hidden="1" locked="0"/>
    </xf>
    <xf numFmtId="165" fontId="29" fillId="0" borderId="37" xfId="44" applyNumberFormat="1" applyFont="1" applyBorder="1" applyAlignment="1" applyProtection="1">
      <alignment horizontal="center" shrinkToFit="1"/>
      <protection hidden="1" locked="0"/>
    </xf>
    <xf numFmtId="165" fontId="0" fillId="38" borderId="31" xfId="44" applyNumberFormat="1" applyFont="1" applyFill="1" applyBorder="1" applyAlignment="1" applyProtection="1">
      <alignment horizontal="center" shrinkToFit="1"/>
      <protection hidden="1" locked="0"/>
    </xf>
    <xf numFmtId="0" fontId="55" fillId="0" borderId="63" xfId="57" applyFont="1" applyBorder="1" applyAlignment="1" applyProtection="1">
      <alignment horizontal="center" vertical="center" wrapText="1"/>
      <protection hidden="1" locked="0"/>
    </xf>
    <xf numFmtId="0" fontId="55" fillId="0" borderId="27" xfId="57" applyFont="1" applyBorder="1" applyAlignment="1" applyProtection="1">
      <alignment horizontal="center" vertical="center" wrapText="1"/>
      <protection hidden="1" locked="0"/>
    </xf>
    <xf numFmtId="0" fontId="55" fillId="0" borderId="64" xfId="57" applyFont="1" applyBorder="1" applyAlignment="1" applyProtection="1">
      <alignment horizontal="center" vertical="center" wrapText="1"/>
      <protection hidden="1" locked="0"/>
    </xf>
    <xf numFmtId="0" fontId="55" fillId="0" borderId="65" xfId="57" applyFont="1" applyBorder="1" applyAlignment="1" applyProtection="1">
      <alignment horizontal="center" vertical="center" wrapText="1"/>
      <protection hidden="1" locked="0"/>
    </xf>
    <xf numFmtId="0" fontId="55" fillId="0" borderId="10" xfId="57" applyFont="1" applyBorder="1" applyAlignment="1" applyProtection="1">
      <alignment horizontal="center" vertical="center" wrapText="1"/>
      <protection hidden="1" locked="0"/>
    </xf>
    <xf numFmtId="0" fontId="55" fillId="0" borderId="66" xfId="57" applyFont="1" applyBorder="1" applyAlignment="1" applyProtection="1">
      <alignment horizontal="center" vertical="center" wrapText="1"/>
      <protection hidden="1" locked="0"/>
    </xf>
    <xf numFmtId="165" fontId="20" fillId="40" borderId="10" xfId="44" applyNumberFormat="1" applyFont="1" applyFill="1" applyBorder="1" applyAlignment="1" applyProtection="1">
      <alignment horizontal="center" shrinkToFit="1"/>
      <protection hidden="1" locked="0"/>
    </xf>
    <xf numFmtId="165" fontId="13" fillId="0" borderId="10" xfId="44" applyNumberFormat="1" applyFont="1" applyBorder="1" applyAlignment="1" applyProtection="1">
      <alignment horizontal="center" shrinkToFit="1"/>
      <protection hidden="1" locked="0"/>
    </xf>
    <xf numFmtId="165" fontId="29" fillId="0" borderId="11" xfId="44" applyNumberFormat="1" applyFont="1" applyBorder="1" applyAlignment="1" applyProtection="1">
      <alignment horizontal="center" shrinkToFit="1"/>
      <protection hidden="1" locked="0"/>
    </xf>
    <xf numFmtId="165" fontId="0" fillId="0" borderId="0" xfId="44" applyNumberFormat="1" applyFont="1" applyBorder="1" applyAlignment="1" applyProtection="1">
      <alignment horizontal="center" shrinkToFit="1"/>
      <protection hidden="1" locked="0"/>
    </xf>
    <xf numFmtId="165" fontId="0" fillId="40" borderId="10" xfId="44" applyNumberFormat="1" applyFont="1" applyFill="1" applyBorder="1" applyAlignment="1" applyProtection="1">
      <alignment horizontal="center" shrinkToFit="1"/>
      <protection hidden="1" locked="0"/>
    </xf>
    <xf numFmtId="165" fontId="0" fillId="38" borderId="10" xfId="44" applyNumberFormat="1" applyFont="1" applyFill="1" applyBorder="1" applyAlignment="1" applyProtection="1">
      <alignment horizontal="center" shrinkToFit="1"/>
      <protection hidden="1" locked="0"/>
    </xf>
    <xf numFmtId="10" fontId="12" fillId="40" borderId="67" xfId="63" applyNumberFormat="1" applyFont="1" applyFill="1" applyBorder="1" applyAlignment="1" applyProtection="1">
      <alignment horizontal="center" shrinkToFit="1"/>
      <protection hidden="1" locked="0"/>
    </xf>
    <xf numFmtId="10" fontId="12" fillId="40" borderId="31" xfId="63" applyNumberFormat="1" applyFont="1" applyFill="1" applyBorder="1" applyAlignment="1" applyProtection="1">
      <alignment horizontal="center" shrinkToFit="1"/>
      <protection hidden="1" locked="0"/>
    </xf>
    <xf numFmtId="10" fontId="12" fillId="40" borderId="68" xfId="63" applyNumberFormat="1" applyFont="1" applyFill="1" applyBorder="1" applyAlignment="1" applyProtection="1">
      <alignment horizontal="center" shrinkToFit="1"/>
      <protection hidden="1" locked="0"/>
    </xf>
    <xf numFmtId="165" fontId="0" fillId="0" borderId="31" xfId="44" applyNumberFormat="1" applyFont="1" applyBorder="1" applyAlignment="1" applyProtection="1">
      <alignment horizontal="center" shrinkToFit="1"/>
      <protection hidden="1" locked="0"/>
    </xf>
    <xf numFmtId="0" fontId="55" fillId="0" borderId="67" xfId="57" applyFont="1" applyBorder="1" applyAlignment="1" applyProtection="1">
      <alignment horizontal="center" vertical="center"/>
      <protection hidden="1" locked="0"/>
    </xf>
    <xf numFmtId="0" fontId="55" fillId="0" borderId="31" xfId="57" applyFont="1" applyBorder="1" applyAlignment="1" applyProtection="1">
      <alignment horizontal="center" vertical="center"/>
      <protection hidden="1" locked="0"/>
    </xf>
    <xf numFmtId="0" fontId="55" fillId="0" borderId="68" xfId="57" applyFont="1" applyBorder="1" applyAlignment="1" applyProtection="1">
      <alignment horizontal="center" vertical="center"/>
      <protection hidden="1" locked="0"/>
    </xf>
    <xf numFmtId="0" fontId="43" fillId="38" borderId="10" xfId="63" applyFont="1" applyFill="1" applyBorder="1" applyAlignment="1" applyProtection="1">
      <alignment horizontal="center" vertical="center" shrinkToFit="1"/>
      <protection hidden="1" locked="0"/>
    </xf>
    <xf numFmtId="0" fontId="43" fillId="38" borderId="31" xfId="63" applyFont="1" applyFill="1" applyBorder="1" applyAlignment="1" applyProtection="1">
      <alignment horizontal="center" vertical="center" shrinkToFit="1"/>
      <protection hidden="1" locked="0"/>
    </xf>
    <xf numFmtId="172" fontId="43" fillId="38" borderId="31" xfId="63" applyNumberFormat="1" applyFont="1" applyFill="1" applyBorder="1" applyAlignment="1" applyProtection="1">
      <alignment horizontal="center" vertical="center" shrinkToFit="1"/>
      <protection hidden="1" locked="0"/>
    </xf>
    <xf numFmtId="0" fontId="5" fillId="0" borderId="23" xfId="0" applyFont="1" applyBorder="1" applyAlignment="1" applyProtection="1">
      <alignment horizontal="justify" vertical="center" wrapText="1"/>
      <protection hidden="1" locked="0"/>
    </xf>
    <xf numFmtId="0" fontId="5" fillId="0" borderId="0" xfId="0" applyFont="1" applyBorder="1" applyAlignment="1" applyProtection="1">
      <alignment horizontal="justify" vertical="center" wrapText="1"/>
      <protection hidden="1" locked="0"/>
    </xf>
    <xf numFmtId="0" fontId="2" fillId="0" borderId="89" xfId="0" applyFont="1" applyBorder="1" applyAlignment="1" applyProtection="1">
      <alignment horizontal="center" vertical="center"/>
      <protection hidden="1" locked="0"/>
    </xf>
    <xf numFmtId="0" fontId="2" fillId="0" borderId="18" xfId="0" applyFont="1" applyBorder="1" applyAlignment="1" applyProtection="1">
      <alignment horizontal="center" vertical="center"/>
      <protection hidden="1" locked="0"/>
    </xf>
    <xf numFmtId="0" fontId="2" fillId="0" borderId="90" xfId="0" applyFont="1" applyBorder="1" applyAlignment="1" applyProtection="1">
      <alignment horizontal="center" vertical="center"/>
      <protection hidden="1" locked="0"/>
    </xf>
    <xf numFmtId="165" fontId="0" fillId="0" borderId="35" xfId="42" applyNumberFormat="1" applyFont="1" applyBorder="1" applyAlignment="1" applyProtection="1">
      <alignment horizontal="center" vertical="center"/>
      <protection hidden="1" locked="0"/>
    </xf>
    <xf numFmtId="0" fontId="5" fillId="0" borderId="23"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9" xfId="0" applyFont="1" applyBorder="1" applyAlignment="1" applyProtection="1">
      <alignment horizontal="center" vertical="center"/>
      <protection hidden="1" locked="0"/>
    </xf>
    <xf numFmtId="0" fontId="5" fillId="0" borderId="24" xfId="0" applyFont="1" applyBorder="1" applyAlignment="1" applyProtection="1">
      <alignment horizontal="center" vertical="center"/>
      <protection hidden="1" locked="0"/>
    </xf>
    <xf numFmtId="0" fontId="5" fillId="0" borderId="11" xfId="0" applyFont="1" applyBorder="1" applyAlignment="1" applyProtection="1">
      <alignment horizontal="center" vertical="center"/>
      <protection hidden="1" locked="0"/>
    </xf>
    <xf numFmtId="0" fontId="5" fillId="0" borderId="25" xfId="0" applyFont="1" applyBorder="1" applyAlignment="1" applyProtection="1">
      <alignment horizontal="center" vertical="center"/>
      <protection hidden="1" locked="0"/>
    </xf>
    <xf numFmtId="165" fontId="31" fillId="38" borderId="10" xfId="44" applyNumberFormat="1" applyFont="1" applyFill="1" applyBorder="1" applyAlignment="1" applyProtection="1">
      <alignment horizontal="center" shrinkToFit="1"/>
      <protection hidden="1" locked="0"/>
    </xf>
    <xf numFmtId="165" fontId="9" fillId="0" borderId="18" xfId="42" applyNumberFormat="1" applyFont="1" applyBorder="1" applyAlignment="1" applyProtection="1">
      <alignment horizontal="center" vertical="center"/>
      <protection hidden="1" locked="0"/>
    </xf>
    <xf numFmtId="165" fontId="9" fillId="0" borderId="90" xfId="42" applyNumberFormat="1" applyFont="1" applyBorder="1" applyAlignment="1" applyProtection="1">
      <alignment horizontal="center" vertical="center"/>
      <protection hidden="1" locked="0"/>
    </xf>
    <xf numFmtId="0" fontId="14" fillId="0" borderId="48" xfId="0" applyFont="1" applyFill="1" applyBorder="1" applyAlignment="1" applyProtection="1">
      <alignment horizontal="center" vertical="center"/>
      <protection hidden="1" locked="0"/>
    </xf>
    <xf numFmtId="0" fontId="14" fillId="0" borderId="56" xfId="0" applyFont="1" applyFill="1" applyBorder="1" applyAlignment="1" applyProtection="1">
      <alignment horizontal="center" vertical="center"/>
      <protection hidden="1" locked="0"/>
    </xf>
    <xf numFmtId="0" fontId="14" fillId="0" borderId="47" xfId="0" applyFont="1" applyFill="1" applyBorder="1" applyAlignment="1" applyProtection="1">
      <alignment horizontal="center" vertical="center"/>
      <protection hidden="1" locked="0"/>
    </xf>
    <xf numFmtId="0" fontId="2" fillId="0" borderId="24" xfId="0" applyFont="1" applyBorder="1" applyAlignment="1" applyProtection="1">
      <alignment horizontal="center" vertical="center" wrapText="1"/>
      <protection hidden="1" locked="0"/>
    </xf>
    <xf numFmtId="0" fontId="2" fillId="0" borderId="11" xfId="0" applyFont="1" applyBorder="1" applyAlignment="1" applyProtection="1">
      <alignment horizontal="center" vertical="center" wrapText="1"/>
      <protection hidden="1" locked="0"/>
    </xf>
    <xf numFmtId="0" fontId="2" fillId="0" borderId="25" xfId="0" applyFont="1" applyBorder="1" applyAlignment="1" applyProtection="1">
      <alignment horizontal="center" vertical="center" wrapText="1"/>
      <protection hidden="1" locked="0"/>
    </xf>
    <xf numFmtId="165" fontId="9" fillId="0" borderId="49" xfId="42" applyNumberFormat="1" applyFont="1" applyBorder="1" applyAlignment="1" applyProtection="1">
      <alignment horizontal="center" vertical="center"/>
      <protection hidden="1" locked="0"/>
    </xf>
    <xf numFmtId="0" fontId="2" fillId="0" borderId="21" xfId="0" applyFont="1" applyBorder="1" applyAlignment="1" applyProtection="1">
      <alignment horizontal="center" vertical="center"/>
      <protection hidden="1" locked="0"/>
    </xf>
    <xf numFmtId="0" fontId="2" fillId="0" borderId="20" xfId="0" applyFont="1" applyBorder="1" applyAlignment="1" applyProtection="1">
      <alignment horizontal="center" vertical="center"/>
      <protection hidden="1" locked="0"/>
    </xf>
    <xf numFmtId="0" fontId="2" fillId="0" borderId="22" xfId="0" applyFont="1" applyBorder="1" applyAlignment="1" applyProtection="1">
      <alignment horizontal="center" vertical="center"/>
      <protection hidden="1" locked="0"/>
    </xf>
    <xf numFmtId="0" fontId="2" fillId="0" borderId="23" xfId="0" applyFont="1" applyBorder="1" applyAlignment="1" applyProtection="1">
      <alignment horizontal="center" vertical="center"/>
      <protection hidden="1" locked="0"/>
    </xf>
    <xf numFmtId="0" fontId="2" fillId="0" borderId="0" xfId="0" applyFont="1" applyBorder="1" applyAlignment="1" applyProtection="1">
      <alignment horizontal="center" vertical="center"/>
      <protection hidden="1" locked="0"/>
    </xf>
    <xf numFmtId="0" fontId="2" fillId="0" borderId="19" xfId="0" applyFont="1" applyBorder="1" applyAlignment="1" applyProtection="1">
      <alignment horizontal="center" vertical="center"/>
      <protection hidden="1" locked="0"/>
    </xf>
    <xf numFmtId="0" fontId="2" fillId="0" borderId="26" xfId="0" applyFont="1" applyBorder="1" applyAlignment="1" applyProtection="1">
      <alignment horizontal="center" vertical="center"/>
      <protection hidden="1" locked="0"/>
    </xf>
    <xf numFmtId="0" fontId="2" fillId="0" borderId="58" xfId="0" applyFont="1" applyBorder="1" applyAlignment="1" applyProtection="1">
      <alignment horizontal="center" vertical="center"/>
      <protection hidden="1" locked="0"/>
    </xf>
    <xf numFmtId="165" fontId="2" fillId="0" borderId="91" xfId="42" applyNumberFormat="1" applyFont="1" applyBorder="1" applyAlignment="1" applyProtection="1">
      <alignment horizontal="center" vertical="center"/>
      <protection hidden="1" locked="0"/>
    </xf>
    <xf numFmtId="165" fontId="2" fillId="0" borderId="20" xfId="42" applyNumberFormat="1" applyFont="1" applyBorder="1" applyAlignment="1" applyProtection="1">
      <alignment horizontal="center" vertical="center"/>
      <protection hidden="1" locked="0"/>
    </xf>
    <xf numFmtId="165" fontId="2" fillId="0" borderId="22" xfId="42" applyNumberFormat="1" applyFont="1" applyBorder="1" applyAlignment="1" applyProtection="1">
      <alignment horizontal="center" vertical="center"/>
      <protection hidden="1" locked="0"/>
    </xf>
    <xf numFmtId="165" fontId="2" fillId="0" borderId="26" xfId="42" applyNumberFormat="1" applyFont="1" applyBorder="1" applyAlignment="1" applyProtection="1">
      <alignment horizontal="center" vertical="center"/>
      <protection hidden="1" locked="0"/>
    </xf>
    <xf numFmtId="165" fontId="2" fillId="0" borderId="0" xfId="42" applyNumberFormat="1" applyFont="1" applyBorder="1" applyAlignment="1" applyProtection="1">
      <alignment horizontal="center" vertical="center"/>
      <protection hidden="1" locked="0"/>
    </xf>
    <xf numFmtId="165" fontId="2" fillId="0" borderId="19" xfId="42" applyNumberFormat="1" applyFont="1" applyBorder="1" applyAlignment="1" applyProtection="1">
      <alignment horizontal="center" vertical="center"/>
      <protection hidden="1" locked="0"/>
    </xf>
    <xf numFmtId="165" fontId="2" fillId="0" borderId="58" xfId="42" applyNumberFormat="1" applyFont="1" applyBorder="1" applyAlignment="1" applyProtection="1">
      <alignment horizontal="center" vertical="center"/>
      <protection hidden="1" locked="0"/>
    </xf>
    <xf numFmtId="165" fontId="2" fillId="0" borderId="11" xfId="42" applyNumberFormat="1" applyFont="1" applyBorder="1" applyAlignment="1" applyProtection="1">
      <alignment horizontal="center" vertical="center"/>
      <protection hidden="1" locked="0"/>
    </xf>
    <xf numFmtId="165" fontId="2" fillId="0" borderId="25" xfId="42" applyNumberFormat="1" applyFont="1" applyBorder="1" applyAlignment="1" applyProtection="1">
      <alignment horizontal="center" vertical="center"/>
      <protection hidden="1" locked="0"/>
    </xf>
    <xf numFmtId="0" fontId="2" fillId="0" borderId="81" xfId="0" applyFont="1" applyBorder="1" applyAlignment="1" applyProtection="1">
      <alignment horizontal="center" vertical="center"/>
      <protection hidden="1" locked="0"/>
    </xf>
    <xf numFmtId="165" fontId="0" fillId="0" borderId="81" xfId="42" applyNumberFormat="1" applyFont="1" applyBorder="1" applyAlignment="1" applyProtection="1">
      <alignment horizontal="center" vertical="center"/>
      <protection hidden="1" locked="0"/>
    </xf>
    <xf numFmtId="165" fontId="0" fillId="0" borderId="82" xfId="42" applyNumberFormat="1" applyFont="1" applyBorder="1" applyAlignment="1" applyProtection="1">
      <alignment horizontal="center" vertical="center"/>
      <protection hidden="1" locked="0"/>
    </xf>
    <xf numFmtId="0" fontId="12" fillId="39" borderId="21" xfId="0" applyFont="1" applyFill="1" applyBorder="1" applyAlignment="1" applyProtection="1">
      <alignment horizontal="center" vertical="center" textRotation="90"/>
      <protection hidden="1" locked="0"/>
    </xf>
    <xf numFmtId="0" fontId="12" fillId="39" borderId="20" xfId="0" applyFont="1" applyFill="1" applyBorder="1" applyAlignment="1" applyProtection="1">
      <alignment horizontal="center" vertical="center" textRotation="90"/>
      <protection hidden="1" locked="0"/>
    </xf>
    <xf numFmtId="0" fontId="12" fillId="39" borderId="84" xfId="0" applyFont="1" applyFill="1" applyBorder="1" applyAlignment="1" applyProtection="1">
      <alignment horizontal="center" vertical="center" textRotation="90"/>
      <protection hidden="1" locked="0"/>
    </xf>
    <xf numFmtId="0" fontId="12" fillId="39" borderId="23" xfId="0" applyFont="1" applyFill="1" applyBorder="1" applyAlignment="1" applyProtection="1">
      <alignment horizontal="center" vertical="center" textRotation="90"/>
      <protection hidden="1" locked="0"/>
    </xf>
    <xf numFmtId="0" fontId="12" fillId="39" borderId="0" xfId="0" applyFont="1" applyFill="1" applyBorder="1" applyAlignment="1" applyProtection="1">
      <alignment horizontal="center" vertical="center" textRotation="90"/>
      <protection hidden="1" locked="0"/>
    </xf>
    <xf numFmtId="0" fontId="12" fillId="39" borderId="85" xfId="0" applyFont="1" applyFill="1" applyBorder="1" applyAlignment="1" applyProtection="1">
      <alignment horizontal="center" vertical="center" textRotation="90"/>
      <protection hidden="1" locked="0"/>
    </xf>
    <xf numFmtId="0" fontId="12" fillId="39" borderId="24" xfId="0" applyFont="1" applyFill="1" applyBorder="1" applyAlignment="1" applyProtection="1">
      <alignment horizontal="center" vertical="center" textRotation="90"/>
      <protection hidden="1" locked="0"/>
    </xf>
    <xf numFmtId="0" fontId="12" fillId="39" borderId="11" xfId="0" applyFont="1" applyFill="1" applyBorder="1" applyAlignment="1" applyProtection="1">
      <alignment horizontal="center" vertical="center" textRotation="90"/>
      <protection hidden="1" locked="0"/>
    </xf>
    <xf numFmtId="0" fontId="12" fillId="39" borderId="59" xfId="0" applyFont="1" applyFill="1" applyBorder="1" applyAlignment="1" applyProtection="1">
      <alignment horizontal="center" vertical="center" textRotation="90"/>
      <protection hidden="1" locked="0"/>
    </xf>
    <xf numFmtId="0" fontId="1" fillId="0" borderId="92" xfId="0" applyFont="1" applyFill="1" applyBorder="1" applyAlignment="1" applyProtection="1">
      <alignment horizontal="left" vertical="center"/>
      <protection hidden="1" locked="0"/>
    </xf>
    <xf numFmtId="0" fontId="70" fillId="0" borderId="92" xfId="0" applyFont="1" applyFill="1" applyBorder="1" applyAlignment="1" applyProtection="1">
      <alignment horizontal="left" vertical="center"/>
      <protection hidden="1" locked="0"/>
    </xf>
    <xf numFmtId="0" fontId="2" fillId="0" borderId="92" xfId="0" applyFont="1" applyFill="1" applyBorder="1" applyAlignment="1" applyProtection="1">
      <alignment horizontal="left" vertical="center"/>
      <protection hidden="1" locked="0"/>
    </xf>
    <xf numFmtId="0" fontId="1" fillId="0" borderId="81" xfId="0" applyFont="1" applyFill="1" applyBorder="1" applyAlignment="1" applyProtection="1">
      <alignment horizontal="left" vertical="center"/>
      <protection hidden="1" locked="0"/>
    </xf>
    <xf numFmtId="49" fontId="70" fillId="0" borderId="81" xfId="0" applyNumberFormat="1" applyFont="1" applyFill="1" applyBorder="1" applyAlignment="1" applyProtection="1">
      <alignment horizontal="left" vertical="center"/>
      <protection hidden="1" locked="0"/>
    </xf>
    <xf numFmtId="0" fontId="70" fillId="0" borderId="81" xfId="0" applyFont="1" applyFill="1" applyBorder="1" applyAlignment="1" applyProtection="1">
      <alignment horizontal="left" vertical="center"/>
      <protection hidden="1" locked="0"/>
    </xf>
    <xf numFmtId="0" fontId="2" fillId="0" borderId="81" xfId="0" applyFont="1" applyFill="1" applyBorder="1" applyAlignment="1" applyProtection="1">
      <alignment horizontal="left" vertical="center"/>
      <protection hidden="1" locked="0"/>
    </xf>
    <xf numFmtId="1" fontId="70" fillId="0" borderId="93" xfId="0" applyNumberFormat="1" applyFont="1" applyFill="1" applyBorder="1" applyAlignment="1" applyProtection="1">
      <alignment horizontal="center"/>
      <protection hidden="1" locked="0"/>
    </xf>
    <xf numFmtId="1" fontId="70" fillId="0" borderId="37" xfId="0" applyNumberFormat="1" applyFont="1" applyFill="1" applyBorder="1" applyAlignment="1" applyProtection="1">
      <alignment horizontal="center"/>
      <protection hidden="1" locked="0"/>
    </xf>
    <xf numFmtId="1" fontId="70" fillId="0" borderId="40" xfId="0" applyNumberFormat="1" applyFont="1" applyFill="1" applyBorder="1" applyAlignment="1" applyProtection="1">
      <alignment horizontal="center"/>
      <protection hidden="1" locked="0"/>
    </xf>
    <xf numFmtId="0" fontId="14" fillId="0" borderId="67" xfId="0" applyFont="1" applyFill="1" applyBorder="1" applyAlignment="1" applyProtection="1">
      <alignment horizontal="center"/>
      <protection hidden="1" locked="0"/>
    </xf>
    <xf numFmtId="0" fontId="14" fillId="0" borderId="31" xfId="0" applyFont="1" applyFill="1" applyBorder="1" applyAlignment="1" applyProtection="1">
      <alignment horizontal="center"/>
      <protection hidden="1" locked="0"/>
    </xf>
    <xf numFmtId="0" fontId="14" fillId="0" borderId="35" xfId="0" applyFont="1" applyFill="1" applyBorder="1" applyAlignment="1" applyProtection="1">
      <alignment horizontal="center"/>
      <protection hidden="1" locked="0"/>
    </xf>
    <xf numFmtId="0" fontId="70" fillId="0" borderId="67" xfId="0" applyFont="1" applyFill="1" applyBorder="1" applyAlignment="1" applyProtection="1">
      <alignment horizontal="center"/>
      <protection hidden="1" locked="0"/>
    </xf>
    <xf numFmtId="0" fontId="70" fillId="0" borderId="31" xfId="0" applyFont="1" applyFill="1" applyBorder="1" applyAlignment="1" applyProtection="1">
      <alignment horizontal="center"/>
      <protection hidden="1" locked="0"/>
    </xf>
    <xf numFmtId="0" fontId="70" fillId="0" borderId="35" xfId="0" applyFont="1" applyFill="1" applyBorder="1" applyAlignment="1" applyProtection="1">
      <alignment horizontal="center"/>
      <protection hidden="1" locked="0"/>
    </xf>
    <xf numFmtId="0" fontId="1" fillId="0" borderId="61" xfId="0" applyFont="1" applyFill="1" applyBorder="1" applyAlignment="1" applyProtection="1">
      <alignment horizontal="left" vertical="center"/>
      <protection hidden="1" locked="0"/>
    </xf>
    <xf numFmtId="0" fontId="70" fillId="0" borderId="61" xfId="0" applyFont="1" applyFill="1" applyBorder="1" applyAlignment="1" applyProtection="1">
      <alignment horizontal="left" vertical="center"/>
      <protection hidden="1" locked="0"/>
    </xf>
    <xf numFmtId="0" fontId="2" fillId="0" borderId="61" xfId="0" applyFont="1" applyFill="1" applyBorder="1" applyAlignment="1" applyProtection="1">
      <alignment horizontal="left" vertical="center"/>
      <protection hidden="1" locked="0"/>
    </xf>
    <xf numFmtId="0" fontId="70" fillId="0" borderId="94" xfId="0" applyFont="1" applyFill="1" applyBorder="1" applyAlignment="1" applyProtection="1">
      <alignment horizontal="center"/>
      <protection hidden="1" locked="0"/>
    </xf>
    <xf numFmtId="0" fontId="70" fillId="0" borderId="18" xfId="0" applyFont="1" applyFill="1" applyBorder="1" applyAlignment="1" applyProtection="1">
      <alignment horizontal="center"/>
      <protection hidden="1" locked="0"/>
    </xf>
    <xf numFmtId="0" fontId="70" fillId="0" borderId="90" xfId="0" applyFont="1" applyFill="1" applyBorder="1" applyAlignment="1" applyProtection="1">
      <alignment horizontal="center"/>
      <protection hidden="1" locked="0"/>
    </xf>
    <xf numFmtId="0" fontId="10" fillId="34" borderId="21" xfId="0" applyFont="1" applyFill="1" applyBorder="1" applyAlignment="1" applyProtection="1">
      <alignment horizontal="center" vertical="center" textRotation="90" wrapText="1"/>
      <protection hidden="1" locked="0"/>
    </xf>
    <xf numFmtId="0" fontId="10" fillId="34" borderId="20" xfId="0" applyFont="1" applyFill="1" applyBorder="1" applyAlignment="1" applyProtection="1">
      <alignment horizontal="center" vertical="center" textRotation="90" wrapText="1"/>
      <protection hidden="1" locked="0"/>
    </xf>
    <xf numFmtId="0" fontId="10" fillId="34" borderId="84" xfId="0" applyFont="1" applyFill="1" applyBorder="1" applyAlignment="1" applyProtection="1">
      <alignment horizontal="center" vertical="center" textRotation="90" wrapText="1"/>
      <protection hidden="1" locked="0"/>
    </xf>
    <xf numFmtId="0" fontId="10" fillId="34" borderId="23" xfId="0" applyFont="1" applyFill="1" applyBorder="1" applyAlignment="1" applyProtection="1">
      <alignment horizontal="center" vertical="center" textRotation="90" wrapText="1"/>
      <protection hidden="1" locked="0"/>
    </xf>
    <xf numFmtId="0" fontId="10" fillId="34" borderId="0" xfId="0" applyFont="1" applyFill="1" applyBorder="1" applyAlignment="1" applyProtection="1">
      <alignment horizontal="center" vertical="center" textRotation="90" wrapText="1"/>
      <protection hidden="1" locked="0"/>
    </xf>
    <xf numFmtId="0" fontId="10" fillId="34" borderId="85" xfId="0" applyFont="1" applyFill="1" applyBorder="1" applyAlignment="1" applyProtection="1">
      <alignment horizontal="center" vertical="center" textRotation="90" wrapText="1"/>
      <protection hidden="1" locked="0"/>
    </xf>
    <xf numFmtId="0" fontId="10" fillId="34" borderId="24" xfId="0" applyFont="1" applyFill="1" applyBorder="1" applyAlignment="1" applyProtection="1">
      <alignment horizontal="center" vertical="center" textRotation="90" wrapText="1"/>
      <protection hidden="1" locked="0"/>
    </xf>
    <xf numFmtId="0" fontId="10" fillId="34" borderId="11" xfId="0" applyFont="1" applyFill="1" applyBorder="1" applyAlignment="1" applyProtection="1">
      <alignment horizontal="center" vertical="center" textRotation="90" wrapText="1"/>
      <protection hidden="1" locked="0"/>
    </xf>
    <xf numFmtId="0" fontId="10" fillId="34" borderId="59" xfId="0" applyFont="1" applyFill="1" applyBorder="1" applyAlignment="1" applyProtection="1">
      <alignment horizontal="center" vertical="center" textRotation="90" wrapText="1"/>
      <protection hidden="1" locked="0"/>
    </xf>
    <xf numFmtId="0" fontId="10" fillId="0" borderId="63" xfId="0" applyFont="1" applyFill="1" applyBorder="1" applyAlignment="1" applyProtection="1">
      <alignment horizontal="center" vertical="center"/>
      <protection hidden="1" locked="0"/>
    </xf>
    <xf numFmtId="0" fontId="10" fillId="0" borderId="27" xfId="0" applyFont="1" applyFill="1" applyBorder="1" applyAlignment="1" applyProtection="1">
      <alignment horizontal="center" vertical="center"/>
      <protection hidden="1" locked="0"/>
    </xf>
    <xf numFmtId="0" fontId="10" fillId="0" borderId="64" xfId="0" applyFont="1" applyFill="1" applyBorder="1" applyAlignment="1" applyProtection="1">
      <alignment horizontal="center" vertical="center"/>
      <protection hidden="1" locked="0"/>
    </xf>
    <xf numFmtId="0" fontId="10" fillId="0" borderId="57" xfId="0" applyFont="1" applyFill="1" applyBorder="1" applyAlignment="1" applyProtection="1">
      <alignment horizontal="left" vertical="center"/>
      <protection hidden="1" locked="0"/>
    </xf>
    <xf numFmtId="0" fontId="10" fillId="0" borderId="56" xfId="0" applyFont="1" applyFill="1" applyBorder="1" applyAlignment="1" applyProtection="1">
      <alignment horizontal="left" vertical="center"/>
      <protection hidden="1" locked="0"/>
    </xf>
    <xf numFmtId="0" fontId="10" fillId="0" borderId="60" xfId="0" applyFont="1" applyFill="1" applyBorder="1" applyAlignment="1" applyProtection="1">
      <alignment horizontal="left" vertical="center"/>
      <protection hidden="1" locked="0"/>
    </xf>
    <xf numFmtId="0" fontId="10" fillId="0" borderId="95" xfId="0" applyFont="1" applyFill="1" applyBorder="1" applyAlignment="1" applyProtection="1">
      <alignment horizontal="center" vertical="center"/>
      <protection hidden="1" locked="0"/>
    </xf>
    <xf numFmtId="0" fontId="1" fillId="0" borderId="92" xfId="0" applyFont="1" applyFill="1" applyBorder="1" applyAlignment="1" applyProtection="1">
      <alignment horizontal="left" vertical="center"/>
      <protection hidden="1" locked="0"/>
    </xf>
    <xf numFmtId="0" fontId="1" fillId="0" borderId="92" xfId="0" applyFont="1" applyFill="1" applyBorder="1" applyAlignment="1" applyProtection="1">
      <alignment horizontal="center" vertical="center"/>
      <protection hidden="1" locked="0"/>
    </xf>
    <xf numFmtId="165" fontId="10" fillId="0" borderId="95" xfId="42" applyNumberFormat="1" applyFont="1" applyFill="1" applyBorder="1" applyAlignment="1" applyProtection="1">
      <alignment horizontal="center" vertical="center"/>
      <protection hidden="1" locked="0"/>
    </xf>
    <xf numFmtId="165" fontId="10" fillId="0" borderId="96" xfId="42" applyNumberFormat="1" applyFont="1" applyFill="1" applyBorder="1" applyAlignment="1" applyProtection="1">
      <alignment horizontal="center" vertical="center"/>
      <protection hidden="1" locked="0"/>
    </xf>
    <xf numFmtId="165" fontId="0" fillId="0" borderId="92" xfId="42" applyNumberFormat="1" applyFont="1" applyFill="1" applyBorder="1" applyAlignment="1" applyProtection="1">
      <alignment horizontal="center" vertical="center"/>
      <protection hidden="1" locked="0"/>
    </xf>
    <xf numFmtId="165" fontId="0" fillId="0" borderId="97" xfId="42" applyNumberFormat="1" applyFont="1" applyFill="1" applyBorder="1" applyAlignment="1" applyProtection="1">
      <alignment horizontal="center" vertical="center"/>
      <protection hidden="1" locked="0"/>
    </xf>
    <xf numFmtId="165" fontId="0" fillId="0" borderId="81" xfId="42" applyNumberFormat="1" applyFont="1" applyFill="1" applyBorder="1" applyAlignment="1" applyProtection="1">
      <alignment horizontal="center" vertical="center"/>
      <protection hidden="1" locked="0"/>
    </xf>
    <xf numFmtId="165" fontId="0" fillId="0" borderId="82" xfId="42" applyNumberFormat="1" applyFont="1" applyFill="1" applyBorder="1" applyAlignment="1" applyProtection="1">
      <alignment horizontal="center" vertical="center"/>
      <protection hidden="1" locked="0"/>
    </xf>
    <xf numFmtId="0" fontId="10" fillId="0" borderId="98" xfId="0" applyFont="1" applyFill="1" applyBorder="1" applyAlignment="1" applyProtection="1">
      <alignment horizontal="center" vertical="center"/>
      <protection hidden="1" locked="0"/>
    </xf>
    <xf numFmtId="0" fontId="10" fillId="0" borderId="98" xfId="0" applyFont="1" applyFill="1" applyBorder="1" applyAlignment="1" applyProtection="1">
      <alignment horizontal="left" vertical="center"/>
      <protection hidden="1" locked="0"/>
    </xf>
    <xf numFmtId="165" fontId="29" fillId="0" borderId="98" xfId="42" applyNumberFormat="1" applyFont="1" applyFill="1" applyBorder="1" applyAlignment="1" applyProtection="1">
      <alignment horizontal="center" vertical="center"/>
      <protection hidden="1" locked="0"/>
    </xf>
    <xf numFmtId="165" fontId="29" fillId="0" borderId="99" xfId="42" applyNumberFormat="1" applyFont="1" applyFill="1" applyBorder="1" applyAlignment="1" applyProtection="1">
      <alignment horizontal="center" vertical="center"/>
      <protection hidden="1" locked="0"/>
    </xf>
    <xf numFmtId="0" fontId="1" fillId="0" borderId="91" xfId="0" applyFont="1" applyFill="1" applyBorder="1" applyAlignment="1" applyProtection="1">
      <alignment horizontal="left" vertical="center"/>
      <protection hidden="1" locked="0"/>
    </xf>
    <xf numFmtId="0" fontId="1" fillId="0" borderId="20" xfId="0" applyFont="1" applyFill="1" applyBorder="1" applyAlignment="1" applyProtection="1">
      <alignment horizontal="left" vertical="center"/>
      <protection hidden="1" locked="0"/>
    </xf>
    <xf numFmtId="0" fontId="1" fillId="0" borderId="84" xfId="0" applyFont="1" applyFill="1" applyBorder="1" applyAlignment="1" applyProtection="1">
      <alignment horizontal="left" vertical="center"/>
      <protection hidden="1" locked="0"/>
    </xf>
    <xf numFmtId="0" fontId="1" fillId="0" borderId="91" xfId="0" applyFont="1" applyFill="1" applyBorder="1" applyAlignment="1" applyProtection="1">
      <alignment horizontal="center" vertical="center"/>
      <protection hidden="1" locked="0"/>
    </xf>
    <xf numFmtId="0" fontId="1" fillId="0" borderId="20" xfId="0" applyFont="1" applyFill="1" applyBorder="1" applyAlignment="1" applyProtection="1">
      <alignment horizontal="center" vertical="center"/>
      <protection hidden="1" locked="0"/>
    </xf>
    <xf numFmtId="0" fontId="1" fillId="0" borderId="84" xfId="0" applyFont="1" applyFill="1" applyBorder="1" applyAlignment="1" applyProtection="1">
      <alignment horizontal="center" vertical="center"/>
      <protection hidden="1" locked="0"/>
    </xf>
    <xf numFmtId="165" fontId="0" fillId="0" borderId="91" xfId="42" applyNumberFormat="1" applyFont="1" applyFill="1" applyBorder="1" applyAlignment="1" applyProtection="1">
      <alignment horizontal="left" vertical="center"/>
      <protection hidden="1" locked="0"/>
    </xf>
    <xf numFmtId="165" fontId="0" fillId="0" borderId="20" xfId="42" applyNumberFormat="1" applyFont="1" applyFill="1" applyBorder="1" applyAlignment="1" applyProtection="1">
      <alignment horizontal="left" vertical="center"/>
      <protection hidden="1" locked="0"/>
    </xf>
    <xf numFmtId="165" fontId="0" fillId="0" borderId="22" xfId="42" applyNumberFormat="1" applyFont="1" applyFill="1" applyBorder="1" applyAlignment="1" applyProtection="1">
      <alignment horizontal="left" vertical="center"/>
      <protection hidden="1" locked="0"/>
    </xf>
    <xf numFmtId="0" fontId="12" fillId="0" borderId="61" xfId="0" applyFont="1" applyFill="1" applyBorder="1" applyAlignment="1" applyProtection="1">
      <alignment horizontal="center" vertical="center"/>
      <protection hidden="1" locked="0"/>
    </xf>
    <xf numFmtId="0" fontId="12" fillId="0" borderId="98" xfId="0" applyFont="1" applyFill="1" applyBorder="1" applyAlignment="1" applyProtection="1">
      <alignment horizontal="left" vertical="center"/>
      <protection hidden="1" locked="0"/>
    </xf>
    <xf numFmtId="0" fontId="12" fillId="0" borderId="98" xfId="0" applyFont="1" applyFill="1" applyBorder="1" applyAlignment="1" applyProtection="1">
      <alignment horizontal="center" vertical="center"/>
      <protection hidden="1" locked="0"/>
    </xf>
    <xf numFmtId="0" fontId="2" fillId="0" borderId="48" xfId="0" applyFont="1" applyBorder="1" applyAlignment="1" applyProtection="1">
      <alignment horizontal="center" vertical="center"/>
      <protection hidden="1" locked="0"/>
    </xf>
    <xf numFmtId="0" fontId="2" fillId="0" borderId="56" xfId="0" applyFont="1" applyBorder="1" applyAlignment="1" applyProtection="1">
      <alignment horizontal="center" vertical="center"/>
      <protection hidden="1" locked="0"/>
    </xf>
    <xf numFmtId="0" fontId="2" fillId="0" borderId="47" xfId="0" applyFont="1" applyBorder="1" applyAlignment="1" applyProtection="1">
      <alignment horizontal="center" vertical="center"/>
      <protection hidden="1" locked="0"/>
    </xf>
    <xf numFmtId="0" fontId="2" fillId="0" borderId="100" xfId="0" applyFont="1" applyBorder="1" applyAlignment="1" applyProtection="1">
      <alignment horizontal="center" vertical="center"/>
      <protection hidden="1" locked="0"/>
    </xf>
    <xf numFmtId="0" fontId="2" fillId="0" borderId="95" xfId="0" applyFont="1" applyBorder="1" applyAlignment="1" applyProtection="1">
      <alignment horizontal="center" vertical="center"/>
      <protection hidden="1" locked="0"/>
    </xf>
    <xf numFmtId="0" fontId="2" fillId="0" borderId="101" xfId="0" applyFont="1" applyBorder="1" applyAlignment="1" applyProtection="1">
      <alignment horizontal="center" vertical="center"/>
      <protection hidden="1" locked="0"/>
    </xf>
    <xf numFmtId="0" fontId="2" fillId="0" borderId="102" xfId="0" applyFont="1" applyBorder="1" applyAlignment="1" applyProtection="1">
      <alignment horizontal="center" vertical="center"/>
      <protection hidden="1" locked="0"/>
    </xf>
    <xf numFmtId="0" fontId="2" fillId="0" borderId="41" xfId="0" applyFont="1" applyBorder="1" applyAlignment="1" applyProtection="1">
      <alignment horizontal="center" vertical="center"/>
      <protection hidden="1" locked="0"/>
    </xf>
    <xf numFmtId="0" fontId="2" fillId="0" borderId="98" xfId="0" applyFont="1" applyBorder="1" applyAlignment="1" applyProtection="1">
      <alignment horizontal="center" vertical="center"/>
      <protection hidden="1" locked="0"/>
    </xf>
    <xf numFmtId="0" fontId="2" fillId="0" borderId="95" xfId="0" applyFont="1" applyBorder="1" applyAlignment="1" applyProtection="1">
      <alignment horizontal="justify" vertical="center" wrapText="1"/>
      <protection hidden="1" locked="0"/>
    </xf>
    <xf numFmtId="0" fontId="2" fillId="0" borderId="102" xfId="0" applyFont="1" applyBorder="1" applyAlignment="1" applyProtection="1">
      <alignment horizontal="justify" vertical="center" wrapText="1"/>
      <protection hidden="1" locked="0"/>
    </xf>
    <xf numFmtId="0" fontId="2" fillId="0" borderId="98" xfId="0" applyFont="1" applyBorder="1" applyAlignment="1" applyProtection="1">
      <alignment horizontal="justify" vertical="center" wrapText="1"/>
      <protection hidden="1" locked="0"/>
    </xf>
    <xf numFmtId="0" fontId="2" fillId="0" borderId="95" xfId="0" applyFont="1" applyBorder="1" applyAlignment="1" applyProtection="1">
      <alignment horizontal="center" vertical="center" wrapText="1"/>
      <protection hidden="1" locked="0"/>
    </xf>
    <xf numFmtId="0" fontId="2" fillId="0" borderId="102" xfId="0" applyFont="1" applyBorder="1" applyAlignment="1" applyProtection="1">
      <alignment horizontal="center" vertical="center" wrapText="1"/>
      <protection hidden="1" locked="0"/>
    </xf>
    <xf numFmtId="0" fontId="2" fillId="0" borderId="98" xfId="0" applyFont="1" applyBorder="1" applyAlignment="1" applyProtection="1">
      <alignment horizontal="center" vertical="center" wrapText="1"/>
      <protection hidden="1" locked="0"/>
    </xf>
    <xf numFmtId="165" fontId="14" fillId="0" borderId="81" xfId="42" applyNumberFormat="1" applyFont="1" applyBorder="1" applyAlignment="1" applyProtection="1">
      <alignment horizontal="center" vertical="center"/>
      <protection hidden="1" locked="0"/>
    </xf>
    <xf numFmtId="165" fontId="14" fillId="0" borderId="82" xfId="42" applyNumberFormat="1" applyFont="1" applyBorder="1" applyAlignment="1" applyProtection="1">
      <alignment horizontal="center" vertical="center"/>
      <protection hidden="1" locked="0"/>
    </xf>
    <xf numFmtId="0" fontId="2" fillId="0" borderId="44" xfId="0" applyFont="1" applyBorder="1" applyAlignment="1" applyProtection="1">
      <alignment horizontal="center" vertical="center"/>
      <protection hidden="1" locked="0"/>
    </xf>
    <xf numFmtId="0" fontId="2" fillId="0" borderId="61" xfId="0" applyFont="1" applyBorder="1" applyAlignment="1" applyProtection="1">
      <alignment horizontal="center" vertical="center"/>
      <protection hidden="1" locked="0"/>
    </xf>
    <xf numFmtId="0" fontId="2" fillId="0" borderId="61" xfId="0" applyFont="1" applyFill="1" applyBorder="1" applyAlignment="1" applyProtection="1">
      <alignment horizontal="left" vertical="center"/>
      <protection hidden="1" locked="0"/>
    </xf>
    <xf numFmtId="0" fontId="2" fillId="0" borderId="61" xfId="0" applyFont="1" applyFill="1" applyBorder="1" applyAlignment="1" applyProtection="1">
      <alignment horizontal="center" vertical="center"/>
      <protection hidden="1" locked="0"/>
    </xf>
    <xf numFmtId="165" fontId="14" fillId="0" borderId="61" xfId="42" applyNumberFormat="1" applyFont="1" applyFill="1" applyBorder="1" applyAlignment="1" applyProtection="1">
      <alignment horizontal="center" vertical="center"/>
      <protection hidden="1" locked="0"/>
    </xf>
    <xf numFmtId="165" fontId="14" fillId="0" borderId="103" xfId="42" applyNumberFormat="1" applyFont="1" applyFill="1" applyBorder="1" applyAlignment="1" applyProtection="1">
      <alignment horizontal="center" vertical="center"/>
      <protection hidden="1" locked="0"/>
    </xf>
    <xf numFmtId="0" fontId="2" fillId="0" borderId="43" xfId="0" applyFont="1" applyBorder="1" applyAlignment="1" applyProtection="1">
      <alignment horizontal="center" vertical="center"/>
      <protection hidden="1" locked="0"/>
    </xf>
    <xf numFmtId="0" fontId="5" fillId="0" borderId="81" xfId="0" applyFont="1" applyBorder="1" applyAlignment="1" applyProtection="1">
      <alignment horizontal="left" vertical="center"/>
      <protection hidden="1" locked="0"/>
    </xf>
    <xf numFmtId="0" fontId="2" fillId="0" borderId="67" xfId="0" applyFont="1" applyBorder="1" applyAlignment="1" applyProtection="1">
      <alignment horizontal="center" vertical="center"/>
      <protection hidden="1" locked="0"/>
    </xf>
    <xf numFmtId="0" fontId="2" fillId="0" borderId="31" xfId="0" applyFont="1" applyBorder="1" applyAlignment="1" applyProtection="1">
      <alignment horizontal="center" vertical="center"/>
      <protection hidden="1" locked="0"/>
    </xf>
    <xf numFmtId="0" fontId="2" fillId="0" borderId="31" xfId="0" applyFont="1" applyBorder="1" applyAlignment="1" applyProtection="1">
      <alignment horizontal="left" vertical="center"/>
      <protection hidden="1" locked="0"/>
    </xf>
    <xf numFmtId="0" fontId="0" fillId="0" borderId="31" xfId="0" applyBorder="1" applyAlignment="1" applyProtection="1">
      <alignment horizontal="left" vertical="center"/>
      <protection hidden="1" locked="0"/>
    </xf>
    <xf numFmtId="0" fontId="0" fillId="0" borderId="68" xfId="0" applyBorder="1" applyAlignment="1" applyProtection="1">
      <alignment horizontal="left" vertical="center"/>
      <protection hidden="1" locked="0"/>
    </xf>
    <xf numFmtId="0" fontId="2" fillId="0" borderId="81" xfId="0" applyFont="1" applyBorder="1" applyAlignment="1" applyProtection="1">
      <alignment horizontal="left" vertical="center"/>
      <protection hidden="1" locked="0"/>
    </xf>
    <xf numFmtId="165" fontId="0" fillId="0" borderId="104" xfId="42" applyNumberFormat="1" applyFont="1" applyBorder="1" applyAlignment="1" applyProtection="1">
      <alignment horizontal="center" vertical="center"/>
      <protection hidden="1" locked="0"/>
    </xf>
    <xf numFmtId="165" fontId="0" fillId="0" borderId="105" xfId="42" applyNumberFormat="1" applyFont="1" applyBorder="1" applyAlignment="1" applyProtection="1">
      <alignment horizontal="center" vertical="center"/>
      <protection hidden="1" locked="0"/>
    </xf>
    <xf numFmtId="0" fontId="2" fillId="0" borderId="104" xfId="0" applyFont="1" applyBorder="1" applyAlignment="1" applyProtection="1">
      <alignment horizontal="center" vertical="center"/>
      <protection hidden="1" locked="0"/>
    </xf>
    <xf numFmtId="165" fontId="0" fillId="0" borderId="61" xfId="42" applyNumberFormat="1" applyFont="1" applyBorder="1" applyAlignment="1" applyProtection="1">
      <alignment horizontal="center" vertical="center"/>
      <protection hidden="1" locked="0"/>
    </xf>
    <xf numFmtId="165" fontId="0" fillId="0" borderId="103" xfId="42" applyNumberFormat="1" applyFont="1" applyBorder="1" applyAlignment="1" applyProtection="1">
      <alignment horizontal="center" vertical="center"/>
      <protection hidden="1" locked="0"/>
    </xf>
    <xf numFmtId="0" fontId="2" fillId="0" borderId="68" xfId="0" applyFont="1" applyBorder="1" applyAlignment="1" applyProtection="1">
      <alignment horizontal="left" vertical="center"/>
      <protection hidden="1" locked="0"/>
    </xf>
    <xf numFmtId="0" fontId="0" fillId="0" borderId="43" xfId="0" applyBorder="1" applyAlignment="1" applyProtection="1">
      <alignment horizontal="center" vertical="center"/>
      <protection hidden="1" locked="0"/>
    </xf>
    <xf numFmtId="0" fontId="0" fillId="0" borderId="81" xfId="0" applyBorder="1" applyAlignment="1" applyProtection="1">
      <alignment horizontal="center" vertical="center"/>
      <protection hidden="1" locked="0"/>
    </xf>
    <xf numFmtId="0" fontId="10" fillId="0" borderId="92" xfId="0" applyFont="1" applyBorder="1" applyAlignment="1" applyProtection="1">
      <alignment horizontal="left" vertical="center"/>
      <protection hidden="1" locked="0"/>
    </xf>
    <xf numFmtId="0" fontId="10" fillId="0" borderId="81" xfId="0" applyFont="1" applyBorder="1" applyAlignment="1" applyProtection="1">
      <alignment horizontal="left" vertical="center"/>
      <protection hidden="1" locked="0"/>
    </xf>
    <xf numFmtId="0" fontId="2" fillId="0" borderId="92" xfId="0" applyFont="1" applyBorder="1" applyAlignment="1" applyProtection="1">
      <alignment horizontal="center" vertical="center"/>
      <protection hidden="1" locked="0"/>
    </xf>
    <xf numFmtId="165" fontId="29" fillId="0" borderId="92" xfId="42" applyNumberFormat="1" applyFont="1" applyBorder="1" applyAlignment="1" applyProtection="1">
      <alignment horizontal="center" vertical="center"/>
      <protection hidden="1" locked="0"/>
    </xf>
    <xf numFmtId="165" fontId="29" fillId="0" borderId="97" xfId="42" applyNumberFormat="1" applyFont="1" applyBorder="1" applyAlignment="1" applyProtection="1">
      <alignment horizontal="center" vertical="center"/>
      <protection hidden="1" locked="0"/>
    </xf>
    <xf numFmtId="165" fontId="29" fillId="0" borderId="81" xfId="42" applyNumberFormat="1" applyFont="1" applyBorder="1" applyAlignment="1" applyProtection="1">
      <alignment horizontal="center" vertical="center"/>
      <protection hidden="1" locked="0"/>
    </xf>
    <xf numFmtId="165" fontId="29" fillId="0" borderId="82" xfId="42" applyNumberFormat="1" applyFont="1" applyBorder="1" applyAlignment="1" applyProtection="1">
      <alignment horizontal="center" vertical="center"/>
      <protection hidden="1" locked="0"/>
    </xf>
    <xf numFmtId="0" fontId="2" fillId="0" borderId="63" xfId="0" applyFont="1" applyBorder="1" applyAlignment="1" applyProtection="1">
      <alignment horizontal="center" vertical="center"/>
      <protection hidden="1" locked="0"/>
    </xf>
    <xf numFmtId="0" fontId="2" fillId="0" borderId="27" xfId="0" applyFont="1" applyBorder="1" applyAlignment="1" applyProtection="1">
      <alignment horizontal="center" vertical="center"/>
      <protection hidden="1" locked="0"/>
    </xf>
    <xf numFmtId="0" fontId="2" fillId="0" borderId="27" xfId="0" applyFont="1" applyBorder="1" applyAlignment="1" applyProtection="1">
      <alignment horizontal="left" vertical="center"/>
      <protection hidden="1" locked="0"/>
    </xf>
    <xf numFmtId="0" fontId="0" fillId="0" borderId="27" xfId="0" applyBorder="1" applyAlignment="1" applyProtection="1">
      <alignment horizontal="left" vertical="center"/>
      <protection hidden="1" locked="0"/>
    </xf>
    <xf numFmtId="0" fontId="0" fillId="0" borderId="64" xfId="0" applyBorder="1" applyAlignment="1" applyProtection="1">
      <alignment horizontal="left" vertical="center"/>
      <protection hidden="1" locked="0"/>
    </xf>
    <xf numFmtId="0" fontId="2" fillId="0" borderId="106" xfId="0" applyFont="1" applyBorder="1" applyAlignment="1" applyProtection="1">
      <alignment horizontal="left" vertical="center"/>
      <protection hidden="1" locked="0"/>
    </xf>
    <xf numFmtId="0" fontId="2" fillId="0" borderId="106" xfId="0" applyFont="1" applyBorder="1" applyAlignment="1" applyProtection="1">
      <alignment horizontal="center" vertical="center"/>
      <protection hidden="1" locked="0"/>
    </xf>
    <xf numFmtId="0" fontId="10" fillId="0" borderId="95" xfId="0" applyFont="1" applyBorder="1" applyAlignment="1" applyProtection="1">
      <alignment horizontal="left" vertical="center"/>
      <protection hidden="1" locked="0"/>
    </xf>
    <xf numFmtId="0" fontId="2" fillId="0" borderId="84" xfId="0" applyFont="1" applyBorder="1" applyAlignment="1" applyProtection="1">
      <alignment horizontal="center" vertical="center"/>
      <protection hidden="1" locked="0"/>
    </xf>
    <xf numFmtId="165" fontId="29" fillId="0" borderId="57" xfId="42" applyNumberFormat="1" applyFont="1" applyBorder="1" applyAlignment="1" applyProtection="1">
      <alignment horizontal="center" vertical="center"/>
      <protection hidden="1" locked="0"/>
    </xf>
    <xf numFmtId="165" fontId="29" fillId="0" borderId="56" xfId="42" applyNumberFormat="1" applyFont="1" applyBorder="1" applyAlignment="1" applyProtection="1">
      <alignment horizontal="center" vertical="center"/>
      <protection hidden="1" locked="0"/>
    </xf>
    <xf numFmtId="165" fontId="29" fillId="0" borderId="47" xfId="42" applyNumberFormat="1" applyFont="1" applyBorder="1" applyAlignment="1" applyProtection="1">
      <alignment horizontal="center" vertical="center"/>
      <protection hidden="1" locked="0"/>
    </xf>
    <xf numFmtId="0" fontId="10" fillId="0" borderId="21" xfId="0" applyFont="1" applyBorder="1" applyAlignment="1" applyProtection="1">
      <alignment horizontal="center" vertical="center" textRotation="90"/>
      <protection hidden="1" locked="0"/>
    </xf>
    <xf numFmtId="0" fontId="10" fillId="0" borderId="20" xfId="0" applyFont="1" applyBorder="1" applyAlignment="1" applyProtection="1">
      <alignment horizontal="center" vertical="center" textRotation="90"/>
      <protection hidden="1" locked="0"/>
    </xf>
    <xf numFmtId="0" fontId="10" fillId="0" borderId="22" xfId="0" applyFont="1" applyBorder="1" applyAlignment="1" applyProtection="1">
      <alignment horizontal="center" vertical="center" textRotation="90"/>
      <protection hidden="1" locked="0"/>
    </xf>
    <xf numFmtId="0" fontId="10" fillId="0" borderId="23" xfId="0" applyFont="1" applyBorder="1" applyAlignment="1" applyProtection="1">
      <alignment horizontal="center" vertical="center" textRotation="90"/>
      <protection hidden="1" locked="0"/>
    </xf>
    <xf numFmtId="0" fontId="10" fillId="0" borderId="0" xfId="0" applyFont="1" applyBorder="1" applyAlignment="1" applyProtection="1">
      <alignment horizontal="center" vertical="center" textRotation="90"/>
      <protection hidden="1" locked="0"/>
    </xf>
    <xf numFmtId="0" fontId="10" fillId="0" borderId="19" xfId="0" applyFont="1" applyBorder="1" applyAlignment="1" applyProtection="1">
      <alignment horizontal="center" vertical="center" textRotation="90"/>
      <protection hidden="1" locked="0"/>
    </xf>
    <xf numFmtId="0" fontId="10" fillId="0" borderId="24" xfId="0" applyFont="1" applyBorder="1" applyAlignment="1" applyProtection="1">
      <alignment horizontal="center" vertical="center" textRotation="90"/>
      <protection hidden="1" locked="0"/>
    </xf>
    <xf numFmtId="0" fontId="10" fillId="0" borderId="11" xfId="0" applyFont="1" applyBorder="1" applyAlignment="1" applyProtection="1">
      <alignment horizontal="center" vertical="center" textRotation="90"/>
      <protection hidden="1" locked="0"/>
    </xf>
    <xf numFmtId="0" fontId="10" fillId="0" borderId="25" xfId="0" applyFont="1" applyBorder="1" applyAlignment="1" applyProtection="1">
      <alignment horizontal="center" vertical="center" textRotation="90"/>
      <protection hidden="1" locked="0"/>
    </xf>
    <xf numFmtId="0" fontId="2" fillId="0" borderId="107" xfId="0" applyFont="1" applyBorder="1" applyAlignment="1" applyProtection="1">
      <alignment horizontal="center" vertical="center"/>
      <protection hidden="1" locked="0"/>
    </xf>
    <xf numFmtId="0" fontId="5" fillId="0" borderId="81" xfId="0" applyFont="1" applyBorder="1" applyAlignment="1" applyProtection="1">
      <alignment horizontal="center" vertical="center"/>
      <protection hidden="1" locked="0"/>
    </xf>
    <xf numFmtId="0" fontId="10" fillId="0" borderId="61" xfId="0" applyFont="1" applyBorder="1" applyAlignment="1" applyProtection="1">
      <alignment horizontal="left" vertical="center"/>
      <protection hidden="1" locked="0"/>
    </xf>
    <xf numFmtId="165" fontId="29" fillId="0" borderId="106" xfId="42" applyNumberFormat="1" applyFont="1" applyBorder="1" applyAlignment="1" applyProtection="1">
      <alignment horizontal="center" vertical="center"/>
      <protection hidden="1" locked="0"/>
    </xf>
    <xf numFmtId="165" fontId="29" fillId="0" borderId="108" xfId="42" applyNumberFormat="1" applyFont="1" applyBorder="1" applyAlignment="1" applyProtection="1">
      <alignment horizontal="center" vertical="center"/>
      <protection hidden="1" locked="0"/>
    </xf>
    <xf numFmtId="165" fontId="29" fillId="36" borderId="81" xfId="42" applyNumberFormat="1" applyFont="1" applyFill="1" applyBorder="1" applyAlignment="1" applyProtection="1">
      <alignment horizontal="center" vertical="center"/>
      <protection hidden="1" locked="0"/>
    </xf>
    <xf numFmtId="165" fontId="29" fillId="36" borderId="82" xfId="42" applyNumberFormat="1" applyFont="1" applyFill="1" applyBorder="1" applyAlignment="1" applyProtection="1">
      <alignment horizontal="center" vertical="center"/>
      <protection hidden="1" locked="0"/>
    </xf>
    <xf numFmtId="1" fontId="32" fillId="0" borderId="48" xfId="0" applyNumberFormat="1" applyFont="1" applyBorder="1" applyAlignment="1" applyProtection="1">
      <alignment horizontal="center" vertical="center"/>
      <protection hidden="1" locked="0"/>
    </xf>
    <xf numFmtId="1" fontId="32" fillId="0" borderId="56" xfId="0" applyNumberFormat="1" applyFont="1" applyBorder="1" applyAlignment="1" applyProtection="1">
      <alignment horizontal="center" vertical="center"/>
      <protection hidden="1" locked="0"/>
    </xf>
    <xf numFmtId="1" fontId="32" fillId="0" borderId="47" xfId="0" applyNumberFormat="1" applyFont="1" applyBorder="1" applyAlignment="1" applyProtection="1">
      <alignment horizontal="center" vertical="center"/>
      <protection hidden="1" locked="0"/>
    </xf>
    <xf numFmtId="0" fontId="2" fillId="0" borderId="0" xfId="0" applyFont="1" applyAlignment="1" applyProtection="1">
      <alignment horizontal="center" vertical="center"/>
      <protection hidden="1" locked="0"/>
    </xf>
    <xf numFmtId="49" fontId="32" fillId="0" borderId="48" xfId="0" applyNumberFormat="1" applyFont="1" applyBorder="1" applyAlignment="1" applyProtection="1">
      <alignment horizontal="center" vertical="center"/>
      <protection hidden="1" locked="0"/>
    </xf>
    <xf numFmtId="0" fontId="32" fillId="0" borderId="56" xfId="0" applyFont="1" applyBorder="1" applyAlignment="1" applyProtection="1">
      <alignment horizontal="center" vertical="center"/>
      <protection hidden="1" locked="0"/>
    </xf>
    <xf numFmtId="0" fontId="32" fillId="0" borderId="47" xfId="0" applyFont="1" applyBorder="1" applyAlignment="1" applyProtection="1">
      <alignment horizontal="center" vertical="center"/>
      <protection hidden="1" locked="0"/>
    </xf>
    <xf numFmtId="0" fontId="2" fillId="0" borderId="24" xfId="0" applyFont="1" applyBorder="1" applyAlignment="1" applyProtection="1">
      <alignment horizontal="center" vertical="center"/>
      <protection hidden="1" locked="0"/>
    </xf>
    <xf numFmtId="0" fontId="2" fillId="0" borderId="25" xfId="0" applyFont="1" applyBorder="1" applyAlignment="1" applyProtection="1">
      <alignment horizontal="center" vertical="center"/>
      <protection hidden="1" locked="0"/>
    </xf>
    <xf numFmtId="0" fontId="4" fillId="0" borderId="21" xfId="0" applyFont="1" applyBorder="1" applyAlignment="1" applyProtection="1">
      <alignment horizontal="center" vertical="center" textRotation="90"/>
      <protection hidden="1" locked="0"/>
    </xf>
    <xf numFmtId="0" fontId="4" fillId="0" borderId="20" xfId="0" applyFont="1" applyBorder="1" applyAlignment="1" applyProtection="1">
      <alignment horizontal="center" vertical="center" textRotation="90"/>
      <protection hidden="1" locked="0"/>
    </xf>
    <xf numFmtId="0" fontId="4" fillId="0" borderId="22" xfId="0" applyFont="1" applyBorder="1" applyAlignment="1" applyProtection="1">
      <alignment horizontal="center" vertical="center" textRotation="90"/>
      <protection hidden="1" locked="0"/>
    </xf>
    <xf numFmtId="0" fontId="4" fillId="0" borderId="23" xfId="0" applyFont="1" applyBorder="1" applyAlignment="1" applyProtection="1">
      <alignment horizontal="center" vertical="center" textRotation="90"/>
      <protection hidden="1" locked="0"/>
    </xf>
    <xf numFmtId="0" fontId="4" fillId="0" borderId="0" xfId="0" applyFont="1" applyBorder="1" applyAlignment="1" applyProtection="1">
      <alignment horizontal="center" vertical="center" textRotation="90"/>
      <protection hidden="1" locked="0"/>
    </xf>
    <xf numFmtId="0" fontId="4" fillId="0" borderId="19" xfId="0" applyFont="1" applyBorder="1" applyAlignment="1" applyProtection="1">
      <alignment horizontal="center" vertical="center" textRotation="90"/>
      <protection hidden="1" locked="0"/>
    </xf>
    <xf numFmtId="0" fontId="4" fillId="0" borderId="24" xfId="0" applyFont="1" applyBorder="1" applyAlignment="1" applyProtection="1">
      <alignment horizontal="center" vertical="center" textRotation="90"/>
      <protection hidden="1" locked="0"/>
    </xf>
    <xf numFmtId="0" fontId="4" fillId="0" borderId="11" xfId="0" applyFont="1" applyBorder="1" applyAlignment="1" applyProtection="1">
      <alignment horizontal="center" vertical="center" textRotation="90"/>
      <protection hidden="1" locked="0"/>
    </xf>
    <xf numFmtId="0" fontId="4" fillId="0" borderId="25" xfId="0" applyFont="1" applyBorder="1" applyAlignment="1" applyProtection="1">
      <alignment horizontal="center" vertical="center" textRotation="90"/>
      <protection hidden="1" locked="0"/>
    </xf>
    <xf numFmtId="0" fontId="12" fillId="0" borderId="107" xfId="0" applyFont="1" applyBorder="1" applyAlignment="1" applyProtection="1">
      <alignment horizontal="center" vertical="center"/>
      <protection hidden="1" locked="0"/>
    </xf>
    <xf numFmtId="0" fontId="12" fillId="0" borderId="92" xfId="0" applyFont="1" applyBorder="1" applyAlignment="1" applyProtection="1">
      <alignment horizontal="center" vertical="center"/>
      <protection hidden="1" locked="0"/>
    </xf>
    <xf numFmtId="0" fontId="12" fillId="0" borderId="43" xfId="0" applyFont="1" applyBorder="1" applyAlignment="1" applyProtection="1">
      <alignment horizontal="center" vertical="center"/>
      <protection hidden="1" locked="0"/>
    </xf>
    <xf numFmtId="0" fontId="12" fillId="0" borderId="81" xfId="0" applyFont="1" applyBorder="1" applyAlignment="1" applyProtection="1">
      <alignment horizontal="center" vertical="center"/>
      <protection hidden="1" locked="0"/>
    </xf>
    <xf numFmtId="0" fontId="10" fillId="0" borderId="92" xfId="0" applyFont="1" applyBorder="1" applyAlignment="1" applyProtection="1">
      <alignment horizontal="center" vertical="center"/>
      <protection hidden="1" locked="0"/>
    </xf>
    <xf numFmtId="0" fontId="10" fillId="0" borderId="81" xfId="0" applyFont="1" applyBorder="1" applyAlignment="1" applyProtection="1">
      <alignment horizontal="center" vertical="center"/>
      <protection hidden="1" locked="0"/>
    </xf>
    <xf numFmtId="0" fontId="4" fillId="0" borderId="92" xfId="0" applyFont="1" applyBorder="1" applyAlignment="1" applyProtection="1">
      <alignment horizontal="center" vertical="center" wrapText="1"/>
      <protection hidden="1" locked="0"/>
    </xf>
    <xf numFmtId="0" fontId="4" fillId="0" borderId="97" xfId="0" applyFont="1" applyBorder="1" applyAlignment="1" applyProtection="1">
      <alignment horizontal="center" vertical="center" wrapText="1"/>
      <protection hidden="1" locked="0"/>
    </xf>
    <xf numFmtId="0" fontId="4" fillId="0" borderId="81" xfId="0" applyFont="1" applyBorder="1" applyAlignment="1" applyProtection="1">
      <alignment horizontal="center" vertical="center" wrapText="1"/>
      <protection hidden="1" locked="0"/>
    </xf>
    <xf numFmtId="0" fontId="4" fillId="0" borderId="82" xfId="0" applyFont="1" applyBorder="1" applyAlignment="1" applyProtection="1">
      <alignment horizontal="center" vertical="center" wrapText="1"/>
      <protection hidden="1" locked="0"/>
    </xf>
    <xf numFmtId="0" fontId="2" fillId="0" borderId="0" xfId="0" applyFont="1" applyBorder="1" applyAlignment="1" applyProtection="1">
      <alignment horizontal="left" vertical="center"/>
      <protection hidden="1" locked="0"/>
    </xf>
    <xf numFmtId="0" fontId="2" fillId="0" borderId="10" xfId="0" applyFont="1" applyBorder="1" applyAlignment="1" applyProtection="1">
      <alignment horizontal="center" vertical="center"/>
      <protection hidden="1" locked="0"/>
    </xf>
    <xf numFmtId="44" fontId="2" fillId="0" borderId="21" xfId="47" applyFont="1" applyBorder="1" applyAlignment="1" applyProtection="1">
      <alignment horizontal="center" vertical="center"/>
      <protection hidden="1" locked="0"/>
    </xf>
    <xf numFmtId="44" fontId="2" fillId="0" borderId="20" xfId="47" applyFont="1" applyBorder="1" applyAlignment="1" applyProtection="1">
      <alignment horizontal="center" vertical="center"/>
      <protection hidden="1" locked="0"/>
    </xf>
    <xf numFmtId="44" fontId="2" fillId="0" borderId="24" xfId="47" applyFont="1" applyBorder="1" applyAlignment="1" applyProtection="1">
      <alignment horizontal="center" vertical="center"/>
      <protection hidden="1" locked="0"/>
    </xf>
    <xf numFmtId="44" fontId="2" fillId="0" borderId="11" xfId="47" applyFont="1" applyBorder="1" applyAlignment="1" applyProtection="1">
      <alignment horizontal="center" vertical="center"/>
      <protection hidden="1" locked="0"/>
    </xf>
    <xf numFmtId="0" fontId="65" fillId="0" borderId="20" xfId="0" applyFont="1" applyBorder="1" applyAlignment="1" applyProtection="1">
      <alignment horizontal="center" vertical="center"/>
      <protection hidden="1" locked="0"/>
    </xf>
    <xf numFmtId="0" fontId="65" fillId="0" borderId="22" xfId="0" applyFont="1" applyBorder="1" applyAlignment="1" applyProtection="1">
      <alignment horizontal="center" vertical="center"/>
      <protection hidden="1" locked="0"/>
    </xf>
    <xf numFmtId="49" fontId="9" fillId="0" borderId="37" xfId="42" applyNumberFormat="1" applyFont="1" applyFill="1" applyBorder="1" applyAlignment="1" applyProtection="1">
      <alignment horizontal="center" vertical="center"/>
      <protection hidden="1" locked="0"/>
    </xf>
    <xf numFmtId="49" fontId="9" fillId="0" borderId="40" xfId="42" applyNumberFormat="1" applyFont="1" applyFill="1" applyBorder="1" applyAlignment="1" applyProtection="1">
      <alignment horizontal="center" vertical="center"/>
      <protection hidden="1" locked="0"/>
    </xf>
    <xf numFmtId="0" fontId="14" fillId="0" borderId="11" xfId="0" applyFont="1" applyBorder="1" applyAlignment="1" applyProtection="1">
      <alignment horizontal="center" vertical="center"/>
      <protection hidden="1" locked="0"/>
    </xf>
    <xf numFmtId="0" fontId="14" fillId="0" borderId="25" xfId="0" applyFont="1" applyBorder="1" applyAlignment="1" applyProtection="1">
      <alignment horizontal="center" vertical="center"/>
      <protection hidden="1" locked="0"/>
    </xf>
    <xf numFmtId="0" fontId="6" fillId="35" borderId="48" xfId="0" applyFont="1" applyFill="1" applyBorder="1" applyAlignment="1" applyProtection="1">
      <alignment horizontal="center" vertical="center"/>
      <protection hidden="1" locked="0"/>
    </xf>
    <xf numFmtId="0" fontId="6" fillId="35" borderId="56" xfId="0" applyFont="1" applyFill="1" applyBorder="1" applyAlignment="1" applyProtection="1">
      <alignment horizontal="center" vertical="center"/>
      <protection hidden="1" locked="0"/>
    </xf>
    <xf numFmtId="0" fontId="6" fillId="35" borderId="47" xfId="0" applyFont="1" applyFill="1" applyBorder="1" applyAlignment="1" applyProtection="1">
      <alignment horizontal="center" vertical="center"/>
      <protection hidden="1" locked="0"/>
    </xf>
    <xf numFmtId="0" fontId="5" fillId="0" borderId="48" xfId="0" applyFont="1" applyBorder="1" applyAlignment="1" applyProtection="1">
      <alignment horizontal="center" vertical="center"/>
      <protection hidden="1" locked="0"/>
    </xf>
    <xf numFmtId="0" fontId="5" fillId="0" borderId="56" xfId="0" applyFont="1" applyBorder="1" applyAlignment="1" applyProtection="1">
      <alignment horizontal="center" vertical="center"/>
      <protection hidden="1" locked="0"/>
    </xf>
    <xf numFmtId="0" fontId="5" fillId="0" borderId="47" xfId="0" applyFont="1" applyBorder="1" applyAlignment="1" applyProtection="1">
      <alignment horizontal="center" vertical="center"/>
      <protection hidden="1" locked="0"/>
    </xf>
    <xf numFmtId="0" fontId="10" fillId="0" borderId="48" xfId="0" applyFont="1" applyBorder="1" applyAlignment="1" applyProtection="1">
      <alignment horizontal="left" vertical="center"/>
      <protection hidden="1" locked="0"/>
    </xf>
    <xf numFmtId="0" fontId="10" fillId="0" borderId="56" xfId="0" applyFont="1" applyBorder="1" applyAlignment="1" applyProtection="1">
      <alignment horizontal="left" vertical="center"/>
      <protection hidden="1" locked="0"/>
    </xf>
    <xf numFmtId="0" fontId="10" fillId="0" borderId="47" xfId="0" applyFont="1" applyBorder="1" applyAlignment="1" applyProtection="1">
      <alignment horizontal="left" vertical="center"/>
      <protection hidden="1" locked="0"/>
    </xf>
    <xf numFmtId="0" fontId="12" fillId="41" borderId="21" xfId="0" applyNumberFormat="1" applyFont="1" applyFill="1" applyBorder="1" applyAlignment="1" applyProtection="1">
      <alignment horizontal="center" vertical="center" textRotation="90"/>
      <protection hidden="1" locked="0"/>
    </xf>
    <xf numFmtId="0" fontId="12" fillId="41" borderId="20" xfId="0" applyNumberFormat="1" applyFont="1" applyFill="1" applyBorder="1" applyAlignment="1" applyProtection="1">
      <alignment horizontal="center" vertical="center" textRotation="90"/>
      <protection hidden="1" locked="0"/>
    </xf>
    <xf numFmtId="0" fontId="12" fillId="41" borderId="22" xfId="0" applyNumberFormat="1" applyFont="1" applyFill="1" applyBorder="1" applyAlignment="1" applyProtection="1">
      <alignment horizontal="center" vertical="center" textRotation="90"/>
      <protection hidden="1" locked="0"/>
    </xf>
    <xf numFmtId="0" fontId="12" fillId="41" borderId="23" xfId="0" applyNumberFormat="1" applyFont="1" applyFill="1" applyBorder="1" applyAlignment="1" applyProtection="1">
      <alignment horizontal="center" vertical="center" textRotation="90"/>
      <protection hidden="1" locked="0"/>
    </xf>
    <xf numFmtId="0" fontId="12" fillId="41" borderId="0" xfId="0" applyNumberFormat="1" applyFont="1" applyFill="1" applyBorder="1" applyAlignment="1" applyProtection="1">
      <alignment horizontal="center" vertical="center" textRotation="90"/>
      <protection hidden="1" locked="0"/>
    </xf>
    <xf numFmtId="0" fontId="12" fillId="41" borderId="19" xfId="0" applyNumberFormat="1" applyFont="1" applyFill="1" applyBorder="1" applyAlignment="1" applyProtection="1">
      <alignment horizontal="center" vertical="center" textRotation="90"/>
      <protection hidden="1" locked="0"/>
    </xf>
    <xf numFmtId="0" fontId="12" fillId="41" borderId="24" xfId="0" applyNumberFormat="1" applyFont="1" applyFill="1" applyBorder="1" applyAlignment="1" applyProtection="1">
      <alignment horizontal="center" vertical="center" textRotation="90"/>
      <protection hidden="1" locked="0"/>
    </xf>
    <xf numFmtId="0" fontId="12" fillId="41" borderId="11" xfId="0" applyNumberFormat="1" applyFont="1" applyFill="1" applyBorder="1" applyAlignment="1" applyProtection="1">
      <alignment horizontal="center" vertical="center" textRotation="90"/>
      <protection hidden="1" locked="0"/>
    </xf>
    <xf numFmtId="0" fontId="12" fillId="41" borderId="25" xfId="0" applyNumberFormat="1" applyFont="1" applyFill="1" applyBorder="1" applyAlignment="1" applyProtection="1">
      <alignment horizontal="center" vertical="center" textRotation="90"/>
      <protection hidden="1" locked="0"/>
    </xf>
    <xf numFmtId="0" fontId="32" fillId="0" borderId="37" xfId="0" applyNumberFormat="1" applyFont="1" applyBorder="1" applyAlignment="1" applyProtection="1">
      <alignment horizontal="center" vertical="center"/>
      <protection hidden="1" locked="0"/>
    </xf>
    <xf numFmtId="1" fontId="32" fillId="0" borderId="10" xfId="0" applyNumberFormat="1" applyFont="1" applyBorder="1" applyAlignment="1" applyProtection="1">
      <alignment horizontal="center" vertical="center"/>
      <protection hidden="1" locked="0"/>
    </xf>
    <xf numFmtId="0" fontId="32" fillId="0" borderId="39" xfId="0" applyFont="1" applyBorder="1" applyAlignment="1" applyProtection="1">
      <alignment horizontal="center" vertical="center"/>
      <protection hidden="1" locked="0"/>
    </xf>
    <xf numFmtId="0" fontId="32" fillId="0" borderId="10" xfId="0" applyFont="1" applyBorder="1" applyAlignment="1" applyProtection="1">
      <alignment horizontal="center" vertical="center"/>
      <protection hidden="1" locked="0"/>
    </xf>
    <xf numFmtId="0" fontId="2" fillId="0" borderId="34" xfId="0" applyFont="1" applyBorder="1" applyAlignment="1" applyProtection="1">
      <alignment horizontal="center" vertical="center"/>
      <protection hidden="1" locked="0"/>
    </xf>
    <xf numFmtId="0" fontId="2" fillId="0" borderId="35" xfId="0" applyFont="1" applyBorder="1" applyAlignment="1" applyProtection="1">
      <alignment horizontal="center" vertical="center"/>
      <protection hidden="1" locked="0"/>
    </xf>
    <xf numFmtId="0" fontId="2" fillId="0" borderId="32" xfId="0" applyFont="1" applyBorder="1" applyAlignment="1" applyProtection="1">
      <alignment horizontal="left" vertical="center"/>
      <protection hidden="1" locked="0"/>
    </xf>
    <xf numFmtId="0" fontId="2" fillId="0" borderId="33" xfId="0" applyFont="1" applyBorder="1" applyAlignment="1" applyProtection="1">
      <alignment horizontal="left" vertical="center"/>
      <protection hidden="1" locked="0"/>
    </xf>
    <xf numFmtId="0" fontId="2" fillId="0" borderId="43" xfId="0" applyFont="1" applyFill="1" applyBorder="1" applyAlignment="1" applyProtection="1">
      <alignment horizontal="center" vertical="center"/>
      <protection hidden="1" locked="0"/>
    </xf>
    <xf numFmtId="0" fontId="2" fillId="0" borderId="81" xfId="0" applyFont="1" applyFill="1" applyBorder="1" applyAlignment="1" applyProtection="1">
      <alignment horizontal="center" vertical="center"/>
      <protection hidden="1" locked="0"/>
    </xf>
    <xf numFmtId="0" fontId="2" fillId="0" borderId="82" xfId="0" applyFont="1" applyFill="1" applyBorder="1" applyAlignment="1" applyProtection="1">
      <alignment horizontal="center" vertical="center"/>
      <protection hidden="1" locked="0"/>
    </xf>
    <xf numFmtId="0" fontId="2" fillId="0" borderId="35" xfId="0" applyFont="1" applyFill="1" applyBorder="1" applyAlignment="1" applyProtection="1">
      <alignment horizontal="center" vertical="center"/>
      <protection hidden="1" locked="0"/>
    </xf>
    <xf numFmtId="0" fontId="2" fillId="0" borderId="54" xfId="0" applyFont="1" applyFill="1" applyBorder="1" applyAlignment="1" applyProtection="1">
      <alignment horizontal="center" vertical="center"/>
      <protection hidden="1" locked="0"/>
    </xf>
    <xf numFmtId="0" fontId="2" fillId="0" borderId="34" xfId="0" applyFont="1" applyFill="1" applyBorder="1" applyAlignment="1" applyProtection="1">
      <alignment horizontal="center" vertical="center"/>
      <protection hidden="1" locked="0"/>
    </xf>
    <xf numFmtId="0" fontId="2" fillId="0" borderId="31" xfId="0" applyFont="1" applyFill="1" applyBorder="1" applyAlignment="1" applyProtection="1">
      <alignment horizontal="center" vertical="center"/>
      <protection hidden="1" locked="0"/>
    </xf>
    <xf numFmtId="0" fontId="2" fillId="0" borderId="34" xfId="0" applyFont="1" applyFill="1" applyBorder="1" applyAlignment="1" applyProtection="1">
      <alignment horizontal="left" vertical="center"/>
      <protection hidden="1" locked="0"/>
    </xf>
    <xf numFmtId="0" fontId="2" fillId="0" borderId="31" xfId="0" applyFont="1" applyFill="1" applyBorder="1" applyAlignment="1" applyProtection="1">
      <alignment horizontal="left" vertical="center"/>
      <protection hidden="1" locked="0"/>
    </xf>
    <xf numFmtId="0" fontId="2" fillId="0" borderId="35" xfId="0" applyFont="1" applyFill="1" applyBorder="1" applyAlignment="1" applyProtection="1">
      <alignment horizontal="left" vertical="center"/>
      <protection hidden="1" locked="0"/>
    </xf>
    <xf numFmtId="165" fontId="0" fillId="0" borderId="67" xfId="42" applyNumberFormat="1" applyFont="1" applyBorder="1" applyAlignment="1" applyProtection="1">
      <alignment horizontal="center" vertical="center"/>
      <protection hidden="1" locked="0"/>
    </xf>
    <xf numFmtId="165" fontId="0" fillId="0" borderId="31" xfId="42" applyNumberFormat="1" applyFont="1" applyBorder="1" applyAlignment="1" applyProtection="1">
      <alignment horizontal="center" vertical="center"/>
      <protection hidden="1" locked="0"/>
    </xf>
    <xf numFmtId="2" fontId="2" fillId="0" borderId="43" xfId="0" applyNumberFormat="1" applyFont="1" applyFill="1" applyBorder="1" applyAlignment="1" applyProtection="1">
      <alignment horizontal="center" vertical="center"/>
      <protection hidden="1" locked="0"/>
    </xf>
    <xf numFmtId="2" fontId="2" fillId="0" borderId="81" xfId="0" applyNumberFormat="1" applyFont="1" applyFill="1" applyBorder="1" applyAlignment="1" applyProtection="1">
      <alignment horizontal="center" vertical="center"/>
      <protection hidden="1" locked="0"/>
    </xf>
    <xf numFmtId="2" fontId="2" fillId="0" borderId="82" xfId="0" applyNumberFormat="1" applyFont="1" applyFill="1" applyBorder="1" applyAlignment="1" applyProtection="1">
      <alignment horizontal="center" vertical="center"/>
      <protection hidden="1" locked="0"/>
    </xf>
    <xf numFmtId="0" fontId="9" fillId="42" borderId="21" xfId="0" applyNumberFormat="1" applyFont="1" applyFill="1" applyBorder="1" applyAlignment="1" applyProtection="1">
      <alignment horizontal="center" vertical="center" textRotation="90"/>
      <protection hidden="1" locked="0"/>
    </xf>
    <xf numFmtId="0" fontId="9" fillId="42" borderId="20" xfId="0" applyNumberFormat="1" applyFont="1" applyFill="1" applyBorder="1" applyAlignment="1" applyProtection="1">
      <alignment horizontal="center" vertical="center" textRotation="90"/>
      <protection hidden="1" locked="0"/>
    </xf>
    <xf numFmtId="0" fontId="9" fillId="42" borderId="22" xfId="0" applyNumberFormat="1" applyFont="1" applyFill="1" applyBorder="1" applyAlignment="1" applyProtection="1">
      <alignment horizontal="center" vertical="center" textRotation="90"/>
      <protection hidden="1" locked="0"/>
    </xf>
    <xf numFmtId="0" fontId="9" fillId="42" borderId="23" xfId="0" applyNumberFormat="1" applyFont="1" applyFill="1" applyBorder="1" applyAlignment="1" applyProtection="1">
      <alignment horizontal="center" vertical="center" textRotation="90"/>
      <protection hidden="1" locked="0"/>
    </xf>
    <xf numFmtId="0" fontId="9" fillId="42" borderId="0" xfId="0" applyNumberFormat="1" applyFont="1" applyFill="1" applyBorder="1" applyAlignment="1" applyProtection="1">
      <alignment horizontal="center" vertical="center" textRotation="90"/>
      <protection hidden="1" locked="0"/>
    </xf>
    <xf numFmtId="0" fontId="9" fillId="42" borderId="19" xfId="0" applyNumberFormat="1" applyFont="1" applyFill="1" applyBorder="1" applyAlignment="1" applyProtection="1">
      <alignment horizontal="center" vertical="center" textRotation="90"/>
      <protection hidden="1" locked="0"/>
    </xf>
    <xf numFmtId="0" fontId="9" fillId="42" borderId="24" xfId="0" applyNumberFormat="1" applyFont="1" applyFill="1" applyBorder="1" applyAlignment="1" applyProtection="1">
      <alignment horizontal="center" vertical="center" textRotation="90"/>
      <protection hidden="1" locked="0"/>
    </xf>
    <xf numFmtId="0" fontId="9" fillId="42" borderId="11" xfId="0" applyNumberFormat="1" applyFont="1" applyFill="1" applyBorder="1" applyAlignment="1" applyProtection="1">
      <alignment horizontal="center" vertical="center" textRotation="90"/>
      <protection hidden="1" locked="0"/>
    </xf>
    <xf numFmtId="0" fontId="9" fillId="42" borderId="25" xfId="0" applyNumberFormat="1" applyFont="1" applyFill="1" applyBorder="1" applyAlignment="1" applyProtection="1">
      <alignment horizontal="center" vertical="center" textRotation="90"/>
      <protection hidden="1" locked="0"/>
    </xf>
    <xf numFmtId="0" fontId="5" fillId="0" borderId="21" xfId="0" applyFont="1" applyBorder="1" applyAlignment="1" applyProtection="1">
      <alignment horizontal="center" vertical="center"/>
      <protection hidden="1" locked="0"/>
    </xf>
    <xf numFmtId="0" fontId="5" fillId="0" borderId="20" xfId="0" applyFont="1" applyBorder="1" applyAlignment="1" applyProtection="1">
      <alignment horizontal="center" vertical="center"/>
      <protection hidden="1" locked="0"/>
    </xf>
    <xf numFmtId="0" fontId="5" fillId="0" borderId="22" xfId="0" applyFont="1" applyBorder="1" applyAlignment="1" applyProtection="1">
      <alignment horizontal="center" vertical="center"/>
      <protection hidden="1" locked="0"/>
    </xf>
    <xf numFmtId="0" fontId="4" fillId="0" borderId="36" xfId="0" applyFont="1" applyBorder="1" applyAlignment="1" applyProtection="1">
      <alignment horizontal="left" vertical="center"/>
      <protection hidden="1" locked="0"/>
    </xf>
    <xf numFmtId="0" fontId="4" fillId="0" borderId="37" xfId="0" applyFont="1" applyBorder="1" applyAlignment="1" applyProtection="1">
      <alignment horizontal="left" vertical="center"/>
      <protection hidden="1" locked="0"/>
    </xf>
    <xf numFmtId="0" fontId="4" fillId="0" borderId="40" xfId="0" applyFont="1" applyBorder="1" applyAlignment="1" applyProtection="1">
      <alignment horizontal="left" vertical="center"/>
      <protection hidden="1" locked="0"/>
    </xf>
    <xf numFmtId="0" fontId="2" fillId="0" borderId="36" xfId="0" applyFont="1" applyBorder="1" applyAlignment="1" applyProtection="1">
      <alignment horizontal="center" vertical="center"/>
      <protection hidden="1" locked="0"/>
    </xf>
    <xf numFmtId="0" fontId="2" fillId="0" borderId="37" xfId="0" applyFont="1" applyBorder="1" applyAlignment="1" applyProtection="1">
      <alignment horizontal="center" vertical="center"/>
      <protection hidden="1" locked="0"/>
    </xf>
    <xf numFmtId="0" fontId="2" fillId="0" borderId="40" xfId="0" applyFont="1" applyBorder="1" applyAlignment="1" applyProtection="1">
      <alignment horizontal="center" vertical="center"/>
      <protection hidden="1" locked="0"/>
    </xf>
    <xf numFmtId="0" fontId="4" fillId="0" borderId="32" xfId="0" applyFont="1" applyBorder="1" applyAlignment="1" applyProtection="1">
      <alignment horizontal="left" vertical="center"/>
      <protection hidden="1" locked="0"/>
    </xf>
    <xf numFmtId="0" fontId="4" fillId="0" borderId="27" xfId="0" applyFont="1" applyBorder="1" applyAlignment="1" applyProtection="1">
      <alignment horizontal="left" vertical="center"/>
      <protection hidden="1" locked="0"/>
    </xf>
    <xf numFmtId="0" fontId="4" fillId="0" borderId="33" xfId="0" applyFont="1" applyBorder="1" applyAlignment="1" applyProtection="1">
      <alignment horizontal="left" vertical="center"/>
      <protection hidden="1" locked="0"/>
    </xf>
    <xf numFmtId="0" fontId="4" fillId="0" borderId="36" xfId="0" applyFont="1" applyFill="1" applyBorder="1" applyAlignment="1" applyProtection="1">
      <alignment horizontal="left" vertical="center"/>
      <protection hidden="1" locked="0"/>
    </xf>
    <xf numFmtId="0" fontId="4" fillId="0" borderId="37" xfId="0" applyFont="1" applyFill="1" applyBorder="1" applyAlignment="1" applyProtection="1">
      <alignment horizontal="left" vertical="center"/>
      <protection hidden="1" locked="0"/>
    </xf>
    <xf numFmtId="0" fontId="4" fillId="0" borderId="40" xfId="0" applyFont="1" applyFill="1" applyBorder="1" applyAlignment="1" applyProtection="1">
      <alignment horizontal="left" vertical="center"/>
      <protection hidden="1" locked="0"/>
    </xf>
    <xf numFmtId="0" fontId="2" fillId="0" borderId="36" xfId="0" applyFont="1" applyFill="1" applyBorder="1" applyAlignment="1" applyProtection="1">
      <alignment horizontal="center" vertical="center"/>
      <protection hidden="1" locked="0"/>
    </xf>
    <xf numFmtId="0" fontId="2" fillId="0" borderId="37" xfId="0" applyFont="1" applyFill="1" applyBorder="1" applyAlignment="1" applyProtection="1">
      <alignment horizontal="center" vertical="center"/>
      <protection hidden="1" locked="0"/>
    </xf>
    <xf numFmtId="0" fontId="2" fillId="0" borderId="40" xfId="0" applyFont="1" applyFill="1" applyBorder="1" applyAlignment="1" applyProtection="1">
      <alignment horizontal="center" vertical="center"/>
      <protection hidden="1" locked="0"/>
    </xf>
    <xf numFmtId="0" fontId="2" fillId="0" borderId="109" xfId="0" applyFont="1" applyBorder="1" applyAlignment="1" applyProtection="1">
      <alignment horizontal="center" vertical="center"/>
      <protection hidden="1" locked="0"/>
    </xf>
    <xf numFmtId="165" fontId="0" fillId="0" borderId="55" xfId="42" applyNumberFormat="1" applyFont="1" applyBorder="1" applyAlignment="1" applyProtection="1">
      <alignment horizontal="center" vertical="center"/>
      <protection hidden="1" locked="0"/>
    </xf>
    <xf numFmtId="165" fontId="0" fillId="0" borderId="51" xfId="42" applyNumberFormat="1" applyFont="1" applyBorder="1" applyAlignment="1" applyProtection="1">
      <alignment horizontal="center" vertical="center"/>
      <protection hidden="1" locked="0"/>
    </xf>
    <xf numFmtId="165" fontId="0" fillId="0" borderId="40" xfId="42" applyNumberFormat="1" applyFont="1" applyFill="1" applyBorder="1" applyAlignment="1" applyProtection="1">
      <alignment horizontal="center" vertical="center"/>
      <protection hidden="1" locked="0"/>
    </xf>
    <xf numFmtId="165" fontId="0" fillId="0" borderId="109" xfId="42" applyNumberFormat="1" applyFont="1" applyFill="1" applyBorder="1" applyAlignment="1" applyProtection="1">
      <alignment horizontal="center" vertical="center"/>
      <protection hidden="1" locked="0"/>
    </xf>
    <xf numFmtId="165" fontId="0" fillId="0" borderId="36" xfId="42" applyNumberFormat="1" applyFont="1" applyFill="1" applyBorder="1" applyAlignment="1" applyProtection="1">
      <alignment horizontal="center" vertical="center"/>
      <protection hidden="1" locked="0"/>
    </xf>
    <xf numFmtId="0" fontId="2" fillId="0" borderId="109" xfId="0" applyFont="1" applyFill="1" applyBorder="1" applyAlignment="1" applyProtection="1">
      <alignment horizontal="center" vertical="center"/>
      <protection hidden="1" locked="0"/>
    </xf>
    <xf numFmtId="0" fontId="2" fillId="0" borderId="55" xfId="0" applyFont="1" applyFill="1" applyBorder="1" applyAlignment="1" applyProtection="1">
      <alignment horizontal="center" vertical="center"/>
      <protection hidden="1" locked="0"/>
    </xf>
    <xf numFmtId="0" fontId="2" fillId="0" borderId="51" xfId="0" applyFont="1" applyFill="1" applyBorder="1" applyAlignment="1" applyProtection="1">
      <alignment horizontal="center" vertical="center"/>
      <protection hidden="1" locked="0"/>
    </xf>
    <xf numFmtId="0" fontId="2" fillId="0" borderId="83" xfId="0" applyFont="1" applyBorder="1" applyAlignment="1" applyProtection="1">
      <alignment horizontal="center" vertical="center"/>
      <protection hidden="1" locked="0"/>
    </xf>
    <xf numFmtId="165" fontId="0" fillId="0" borderId="83" xfId="42" applyNumberFormat="1" applyFont="1" applyBorder="1" applyAlignment="1" applyProtection="1">
      <alignment horizontal="center" vertical="center"/>
      <protection hidden="1" locked="0"/>
    </xf>
    <xf numFmtId="165" fontId="0" fillId="0" borderId="33" xfId="42" applyNumberFormat="1" applyFont="1" applyBorder="1" applyAlignment="1" applyProtection="1">
      <alignment horizontal="center" vertical="center"/>
      <protection hidden="1" locked="0"/>
    </xf>
    <xf numFmtId="165" fontId="0" fillId="0" borderId="52" xfId="42" applyNumberFormat="1" applyFont="1" applyBorder="1" applyAlignment="1" applyProtection="1">
      <alignment horizontal="center" vertical="center"/>
      <protection hidden="1" locked="0"/>
    </xf>
    <xf numFmtId="0" fontId="2" fillId="0" borderId="34" xfId="0" applyFont="1" applyBorder="1" applyAlignment="1" applyProtection="1">
      <alignment vertical="center"/>
      <protection hidden="1" locked="0"/>
    </xf>
    <xf numFmtId="0" fontId="2" fillId="0" borderId="31" xfId="0" applyFont="1" applyBorder="1" applyAlignment="1" applyProtection="1">
      <alignment vertical="center"/>
      <protection hidden="1" locked="0"/>
    </xf>
    <xf numFmtId="0" fontId="2" fillId="0" borderId="35" xfId="0" applyFont="1" applyBorder="1" applyAlignment="1" applyProtection="1">
      <alignment vertical="center"/>
      <protection hidden="1" locked="0"/>
    </xf>
    <xf numFmtId="0" fontId="2" fillId="0" borderId="89" xfId="0" applyFont="1" applyBorder="1" applyAlignment="1" applyProtection="1">
      <alignment vertical="center"/>
      <protection hidden="1" locked="0"/>
    </xf>
    <xf numFmtId="0" fontId="2" fillId="0" borderId="18" xfId="0" applyFont="1" applyBorder="1" applyAlignment="1" applyProtection="1">
      <alignment vertical="center"/>
      <protection hidden="1" locked="0"/>
    </xf>
    <xf numFmtId="0" fontId="2" fillId="0" borderId="90" xfId="0" applyFont="1" applyBorder="1" applyAlignment="1" applyProtection="1">
      <alignment vertical="center"/>
      <protection hidden="1" locked="0"/>
    </xf>
    <xf numFmtId="165" fontId="0" fillId="0" borderId="18" xfId="42" applyNumberFormat="1" applyFont="1" applyBorder="1" applyAlignment="1" applyProtection="1">
      <alignment horizontal="center" vertical="center"/>
      <protection hidden="1" locked="0"/>
    </xf>
    <xf numFmtId="165" fontId="0" fillId="0" borderId="90" xfId="42" applyNumberFormat="1" applyFont="1" applyBorder="1" applyAlignment="1" applyProtection="1">
      <alignment horizontal="center" vertical="center"/>
      <protection hidden="1" locked="0"/>
    </xf>
    <xf numFmtId="0" fontId="2" fillId="0" borderId="54" xfId="0" applyFont="1" applyBorder="1" applyAlignment="1" applyProtection="1">
      <alignment horizontal="center" vertical="center"/>
      <protection hidden="1" locked="0"/>
    </xf>
    <xf numFmtId="0" fontId="2" fillId="0" borderId="39" xfId="0" applyFont="1" applyBorder="1" applyAlignment="1" applyProtection="1">
      <alignment vertical="center"/>
      <protection hidden="1" locked="0"/>
    </xf>
    <xf numFmtId="0" fontId="2" fillId="0" borderId="10" xfId="0" applyFont="1" applyBorder="1" applyAlignment="1" applyProtection="1">
      <alignment vertical="center"/>
      <protection hidden="1" locked="0"/>
    </xf>
    <xf numFmtId="0" fontId="2" fillId="0" borderId="55" xfId="0" applyFont="1" applyBorder="1" applyAlignment="1" applyProtection="1">
      <alignment vertical="center"/>
      <protection hidden="1" locked="0"/>
    </xf>
    <xf numFmtId="0" fontId="2" fillId="0" borderId="0" xfId="0" applyFont="1" applyAlignment="1" applyProtection="1">
      <alignment vertical="center"/>
      <protection hidden="1" locked="0"/>
    </xf>
    <xf numFmtId="0" fontId="2" fillId="0" borderId="32" xfId="0" applyFont="1" applyBorder="1" applyAlignment="1" applyProtection="1">
      <alignment vertical="center"/>
      <protection hidden="1" locked="0"/>
    </xf>
    <xf numFmtId="0" fontId="2" fillId="0" borderId="27" xfId="0" applyFont="1" applyBorder="1" applyAlignment="1" applyProtection="1">
      <alignment vertical="center"/>
      <protection hidden="1" locked="0"/>
    </xf>
    <xf numFmtId="0" fontId="2" fillId="0" borderId="33" xfId="0" applyFont="1" applyBorder="1" applyAlignment="1" applyProtection="1">
      <alignment vertical="center"/>
      <protection hidden="1" locked="0"/>
    </xf>
    <xf numFmtId="0" fontId="2" fillId="0" borderId="23" xfId="0" applyFont="1" applyBorder="1" applyAlignment="1" applyProtection="1">
      <alignment vertical="center"/>
      <protection hidden="1" locked="0"/>
    </xf>
    <xf numFmtId="0" fontId="2" fillId="0" borderId="0" xfId="0" applyFont="1" applyBorder="1" applyAlignment="1" applyProtection="1">
      <alignment vertical="center"/>
      <protection hidden="1" locked="0"/>
    </xf>
    <xf numFmtId="0" fontId="2" fillId="0" borderId="19" xfId="0" applyFont="1" applyBorder="1" applyAlignment="1" applyProtection="1">
      <alignment vertical="center"/>
      <protection hidden="1" locked="0"/>
    </xf>
    <xf numFmtId="165" fontId="0" fillId="0" borderId="109" xfId="42" applyNumberFormat="1" applyFont="1" applyBorder="1" applyAlignment="1" applyProtection="1">
      <alignment horizontal="center" vertical="center"/>
      <protection hidden="1" locked="0"/>
    </xf>
    <xf numFmtId="0" fontId="2" fillId="0" borderId="20" xfId="0" applyFont="1" applyBorder="1" applyAlignment="1" applyProtection="1">
      <alignment vertical="center"/>
      <protection hidden="1" locked="0"/>
    </xf>
    <xf numFmtId="165" fontId="0" fillId="0" borderId="40" xfId="42" applyNumberFormat="1" applyFont="1" applyBorder="1" applyAlignment="1" applyProtection="1">
      <alignment horizontal="center" vertical="center"/>
      <protection hidden="1" locked="0"/>
    </xf>
    <xf numFmtId="0" fontId="70" fillId="0" borderId="24" xfId="0" applyFont="1" applyBorder="1" applyAlignment="1" applyProtection="1">
      <alignment horizontal="center" vertical="center"/>
      <protection hidden="1" locked="0"/>
    </xf>
    <xf numFmtId="0" fontId="70" fillId="0" borderId="11" xfId="0" applyFont="1" applyBorder="1" applyAlignment="1" applyProtection="1">
      <alignment horizontal="center" vertical="center"/>
      <protection hidden="1" locked="0"/>
    </xf>
    <xf numFmtId="0" fontId="70" fillId="0" borderId="25" xfId="0" applyFont="1" applyBorder="1" applyAlignment="1" applyProtection="1">
      <alignment horizontal="center" vertical="center"/>
      <protection hidden="1" locked="0"/>
    </xf>
    <xf numFmtId="0" fontId="4" fillId="0" borderId="53" xfId="0" applyFont="1" applyBorder="1" applyAlignment="1" applyProtection="1">
      <alignment horizontal="center" vertical="center"/>
      <protection hidden="1" locked="0"/>
    </xf>
    <xf numFmtId="0" fontId="4" fillId="0" borderId="62" xfId="0" applyFont="1" applyBorder="1" applyAlignment="1" applyProtection="1">
      <alignment horizontal="center" vertical="center"/>
      <protection hidden="1" locked="0"/>
    </xf>
    <xf numFmtId="0" fontId="6" fillId="0" borderId="53" xfId="0" applyFont="1" applyBorder="1" applyAlignment="1" applyProtection="1">
      <alignment horizontal="center" vertical="center" wrapText="1"/>
      <protection hidden="1" locked="0"/>
    </xf>
    <xf numFmtId="0" fontId="6" fillId="0" borderId="62" xfId="0" applyFont="1" applyBorder="1" applyAlignment="1" applyProtection="1">
      <alignment horizontal="center" vertical="center" wrapText="1"/>
      <protection hidden="1" locked="0"/>
    </xf>
    <xf numFmtId="0" fontId="6" fillId="0" borderId="89" xfId="0" applyFont="1" applyBorder="1" applyAlignment="1" applyProtection="1">
      <alignment horizontal="left" vertical="center"/>
      <protection hidden="1" locked="0"/>
    </xf>
    <xf numFmtId="0" fontId="6" fillId="0" borderId="18" xfId="0" applyFont="1" applyBorder="1" applyAlignment="1" applyProtection="1">
      <alignment horizontal="left" vertical="center"/>
      <protection hidden="1" locked="0"/>
    </xf>
    <xf numFmtId="0" fontId="6" fillId="0" borderId="110" xfId="0" applyFont="1" applyBorder="1" applyAlignment="1" applyProtection="1">
      <alignment horizontal="left" vertical="center"/>
      <protection hidden="1" locked="0"/>
    </xf>
    <xf numFmtId="0" fontId="70" fillId="0" borderId="94" xfId="0" applyFont="1" applyBorder="1" applyAlignment="1" applyProtection="1">
      <alignment horizontal="left" vertical="center"/>
      <protection hidden="1" locked="0"/>
    </xf>
    <xf numFmtId="0" fontId="70" fillId="0" borderId="18" xfId="0" applyFont="1" applyBorder="1" applyAlignment="1" applyProtection="1">
      <alignment horizontal="left" vertical="center"/>
      <protection hidden="1" locked="0"/>
    </xf>
    <xf numFmtId="0" fontId="70" fillId="0" borderId="110" xfId="0" applyFont="1" applyBorder="1" applyAlignment="1" applyProtection="1">
      <alignment horizontal="left" vertical="center"/>
      <protection hidden="1" locked="0"/>
    </xf>
    <xf numFmtId="0" fontId="4" fillId="0" borderId="94" xfId="0" applyFont="1" applyBorder="1" applyAlignment="1" applyProtection="1">
      <alignment horizontal="center" vertical="center"/>
      <protection hidden="1" locked="0"/>
    </xf>
    <xf numFmtId="0" fontId="4" fillId="0" borderId="18" xfId="0" applyFont="1" applyBorder="1" applyAlignment="1" applyProtection="1">
      <alignment horizontal="center" vertical="center"/>
      <protection hidden="1" locked="0"/>
    </xf>
    <xf numFmtId="0" fontId="4" fillId="0" borderId="90" xfId="0" applyFont="1" applyBorder="1" applyAlignment="1" applyProtection="1">
      <alignment horizontal="center" vertical="center"/>
      <protection hidden="1" locked="0"/>
    </xf>
    <xf numFmtId="0" fontId="29" fillId="43" borderId="21" xfId="0" applyNumberFormat="1" applyFont="1" applyFill="1" applyBorder="1" applyAlignment="1" applyProtection="1">
      <alignment horizontal="center" vertical="center" textRotation="90"/>
      <protection hidden="1" locked="0"/>
    </xf>
    <xf numFmtId="0" fontId="29" fillId="43" borderId="20" xfId="0" applyNumberFormat="1" applyFont="1" applyFill="1" applyBorder="1" applyAlignment="1" applyProtection="1">
      <alignment horizontal="center" vertical="center" textRotation="90"/>
      <protection hidden="1" locked="0"/>
    </xf>
    <xf numFmtId="0" fontId="29" fillId="43" borderId="22" xfId="0" applyNumberFormat="1" applyFont="1" applyFill="1" applyBorder="1" applyAlignment="1" applyProtection="1">
      <alignment horizontal="center" vertical="center" textRotation="90"/>
      <protection hidden="1" locked="0"/>
    </xf>
    <xf numFmtId="0" fontId="29" fillId="43" borderId="23" xfId="0" applyNumberFormat="1" applyFont="1" applyFill="1" applyBorder="1" applyAlignment="1" applyProtection="1">
      <alignment horizontal="center" vertical="center" textRotation="90"/>
      <protection hidden="1" locked="0"/>
    </xf>
    <xf numFmtId="0" fontId="29" fillId="43" borderId="0" xfId="0" applyNumberFormat="1" applyFont="1" applyFill="1" applyBorder="1" applyAlignment="1" applyProtection="1">
      <alignment horizontal="center" vertical="center" textRotation="90"/>
      <protection hidden="1" locked="0"/>
    </xf>
    <xf numFmtId="0" fontId="29" fillId="43" borderId="19" xfId="0" applyNumberFormat="1" applyFont="1" applyFill="1" applyBorder="1" applyAlignment="1" applyProtection="1">
      <alignment horizontal="center" vertical="center" textRotation="90"/>
      <protection hidden="1" locked="0"/>
    </xf>
    <xf numFmtId="0" fontId="29" fillId="43" borderId="24" xfId="0" applyNumberFormat="1" applyFont="1" applyFill="1" applyBorder="1" applyAlignment="1" applyProtection="1">
      <alignment horizontal="center" vertical="center" textRotation="90"/>
      <protection hidden="1" locked="0"/>
    </xf>
    <xf numFmtId="0" fontId="29" fillId="43" borderId="11" xfId="0" applyNumberFormat="1" applyFont="1" applyFill="1" applyBorder="1" applyAlignment="1" applyProtection="1">
      <alignment horizontal="center" vertical="center" textRotation="90"/>
      <protection hidden="1" locked="0"/>
    </xf>
    <xf numFmtId="0" fontId="29" fillId="43" borderId="25" xfId="0" applyNumberFormat="1" applyFont="1" applyFill="1" applyBorder="1" applyAlignment="1" applyProtection="1">
      <alignment horizontal="center" vertical="center" textRotation="90"/>
      <protection hidden="1" locked="0"/>
    </xf>
    <xf numFmtId="0" fontId="6" fillId="0" borderId="21" xfId="0" applyFont="1" applyBorder="1" applyAlignment="1" applyProtection="1">
      <alignment horizontal="center" vertical="center"/>
      <protection hidden="1" locked="0"/>
    </xf>
    <xf numFmtId="0" fontId="6" fillId="0" borderId="20" xfId="0" applyFont="1" applyBorder="1" applyAlignment="1" applyProtection="1">
      <alignment horizontal="center" vertical="center"/>
      <protection hidden="1" locked="0"/>
    </xf>
    <xf numFmtId="0" fontId="6" fillId="0" borderId="24" xfId="0" applyFont="1" applyBorder="1" applyAlignment="1" applyProtection="1">
      <alignment horizontal="center" vertical="center"/>
      <protection hidden="1" locked="0"/>
    </xf>
    <xf numFmtId="0" fontId="6" fillId="0" borderId="11" xfId="0" applyFont="1" applyBorder="1" applyAlignment="1" applyProtection="1">
      <alignment horizontal="center" vertical="center"/>
      <protection hidden="1" locked="0"/>
    </xf>
    <xf numFmtId="0" fontId="6" fillId="0" borderId="20" xfId="0" applyFont="1" applyBorder="1" applyAlignment="1" applyProtection="1">
      <alignment horizontal="left" vertical="center"/>
      <protection hidden="1" locked="0"/>
    </xf>
    <xf numFmtId="0" fontId="6" fillId="0" borderId="22" xfId="0" applyFont="1" applyBorder="1" applyAlignment="1" applyProtection="1">
      <alignment horizontal="left" vertical="center"/>
      <protection hidden="1" locked="0"/>
    </xf>
    <xf numFmtId="0" fontId="6" fillId="0" borderId="11" xfId="0" applyFont="1" applyBorder="1" applyAlignment="1" applyProtection="1">
      <alignment horizontal="left" vertical="center"/>
      <protection hidden="1" locked="0"/>
    </xf>
    <xf numFmtId="0" fontId="6" fillId="0" borderId="25" xfId="0" applyFont="1" applyBorder="1" applyAlignment="1" applyProtection="1">
      <alignment horizontal="left" vertical="center"/>
      <protection hidden="1" locked="0"/>
    </xf>
    <xf numFmtId="165" fontId="4" fillId="0" borderId="36" xfId="42" applyNumberFormat="1" applyFont="1" applyBorder="1" applyAlignment="1" applyProtection="1">
      <alignment horizontal="center" vertical="center"/>
      <protection hidden="1" locked="0"/>
    </xf>
    <xf numFmtId="165" fontId="4" fillId="0" borderId="37" xfId="42" applyNumberFormat="1" applyFont="1" applyBorder="1" applyAlignment="1" applyProtection="1">
      <alignment horizontal="center" vertical="center"/>
      <protection hidden="1" locked="0"/>
    </xf>
    <xf numFmtId="165" fontId="4" fillId="0" borderId="40" xfId="42" applyNumberFormat="1" applyFont="1" applyBorder="1" applyAlignment="1" applyProtection="1">
      <alignment horizontal="center" vertical="center"/>
      <protection hidden="1" locked="0"/>
    </xf>
    <xf numFmtId="0" fontId="4" fillId="0" borderId="11" xfId="0" applyFont="1" applyBorder="1" applyAlignment="1" applyProtection="1">
      <alignment horizontal="center" vertical="center"/>
      <protection hidden="1" locked="0"/>
    </xf>
    <xf numFmtId="165" fontId="2" fillId="0" borderId="89" xfId="42" applyNumberFormat="1" applyFont="1" applyBorder="1" applyAlignment="1" applyProtection="1">
      <alignment horizontal="center" vertical="center"/>
      <protection hidden="1" locked="0"/>
    </xf>
    <xf numFmtId="165" fontId="2" fillId="0" borderId="18" xfId="42" applyNumberFormat="1" applyFont="1" applyBorder="1" applyAlignment="1" applyProtection="1">
      <alignment horizontal="center" vertical="center"/>
      <protection hidden="1" locked="0"/>
    </xf>
    <xf numFmtId="165" fontId="2" fillId="0" borderId="90" xfId="42" applyNumberFormat="1" applyFont="1" applyBorder="1" applyAlignment="1" applyProtection="1">
      <alignment horizontal="center" vertical="center"/>
      <protection hidden="1" locked="0"/>
    </xf>
    <xf numFmtId="0" fontId="14" fillId="0" borderId="34" xfId="0" applyFont="1" applyFill="1" applyBorder="1" applyAlignment="1" applyProtection="1">
      <alignment horizontal="center" vertical="center"/>
      <protection hidden="1" locked="0"/>
    </xf>
    <xf numFmtId="0" fontId="14" fillId="0" borderId="31" xfId="0" applyFont="1" applyFill="1" applyBorder="1" applyAlignment="1" applyProtection="1">
      <alignment horizontal="center" vertical="center"/>
      <protection hidden="1" locked="0"/>
    </xf>
    <xf numFmtId="0" fontId="14" fillId="0" borderId="35" xfId="0" applyFont="1" applyFill="1" applyBorder="1" applyAlignment="1" applyProtection="1">
      <alignment horizontal="center" vertical="center"/>
      <protection hidden="1" locked="0"/>
    </xf>
    <xf numFmtId="0" fontId="6" fillId="0" borderId="39" xfId="0" applyFont="1" applyBorder="1" applyAlignment="1" applyProtection="1">
      <alignment horizontal="left" vertical="center"/>
      <protection hidden="1" locked="0"/>
    </xf>
    <xf numFmtId="0" fontId="6" fillId="0" borderId="10" xfId="0" applyFont="1" applyBorder="1" applyAlignment="1" applyProtection="1">
      <alignment horizontal="left" vertical="center"/>
      <protection hidden="1" locked="0"/>
    </xf>
    <xf numFmtId="0" fontId="6" fillId="0" borderId="66" xfId="0" applyFont="1" applyBorder="1" applyAlignment="1" applyProtection="1">
      <alignment horizontal="left" vertical="center"/>
      <protection hidden="1" locked="0"/>
    </xf>
    <xf numFmtId="0" fontId="70" fillId="0" borderId="65" xfId="0" applyFont="1" applyBorder="1" applyAlignment="1" applyProtection="1">
      <alignment horizontal="left" vertical="center"/>
      <protection hidden="1" locked="0"/>
    </xf>
    <xf numFmtId="0" fontId="70" fillId="0" borderId="10" xfId="0" applyFont="1" applyBorder="1" applyAlignment="1" applyProtection="1">
      <alignment horizontal="left" vertical="center"/>
      <protection hidden="1" locked="0"/>
    </xf>
    <xf numFmtId="0" fontId="70" fillId="0" borderId="66" xfId="0" applyFont="1" applyBorder="1" applyAlignment="1" applyProtection="1">
      <alignment horizontal="left" vertical="center"/>
      <protection hidden="1" locked="0"/>
    </xf>
    <xf numFmtId="0" fontId="4" fillId="0" borderId="65" xfId="0" applyFont="1" applyBorder="1" applyAlignment="1" applyProtection="1">
      <alignment horizontal="center" vertical="center"/>
      <protection hidden="1" locked="0"/>
    </xf>
    <xf numFmtId="0" fontId="4" fillId="0" borderId="10" xfId="0" applyFont="1" applyBorder="1" applyAlignment="1" applyProtection="1">
      <alignment horizontal="center" vertical="center"/>
      <protection hidden="1" locked="0"/>
    </xf>
    <xf numFmtId="0" fontId="4" fillId="0" borderId="55" xfId="0" applyFont="1" applyBorder="1" applyAlignment="1" applyProtection="1">
      <alignment horizontal="center" vertical="center"/>
      <protection hidden="1" locked="0"/>
    </xf>
    <xf numFmtId="0" fontId="2" fillId="0" borderId="68" xfId="0" applyFont="1" applyFill="1" applyBorder="1" applyAlignment="1" applyProtection="1">
      <alignment horizontal="center" vertical="center"/>
      <protection hidden="1" locked="0"/>
    </xf>
    <xf numFmtId="0" fontId="2" fillId="0" borderId="32" xfId="0" applyFont="1" applyFill="1" applyBorder="1" applyAlignment="1" applyProtection="1">
      <alignment horizontal="center" vertical="center"/>
      <protection hidden="1" locked="0"/>
    </xf>
    <xf numFmtId="0" fontId="2" fillId="0" borderId="27" xfId="0" applyFont="1" applyFill="1" applyBorder="1" applyAlignment="1" applyProtection="1">
      <alignment horizontal="center" vertical="center"/>
      <protection hidden="1" locked="0"/>
    </xf>
    <xf numFmtId="0" fontId="2" fillId="0" borderId="64" xfId="0" applyFont="1" applyFill="1" applyBorder="1" applyAlignment="1" applyProtection="1">
      <alignment horizontal="center" vertical="center"/>
      <protection hidden="1" locked="0"/>
    </xf>
    <xf numFmtId="0" fontId="2" fillId="0" borderId="10" xfId="0" applyFont="1" applyFill="1" applyBorder="1" applyAlignment="1" applyProtection="1">
      <alignment horizontal="center" vertical="center"/>
      <protection hidden="1" locked="0"/>
    </xf>
    <xf numFmtId="0" fontId="2" fillId="0" borderId="66" xfId="0" applyFont="1" applyFill="1" applyBorder="1" applyAlignment="1" applyProtection="1">
      <alignment horizontal="center" vertical="center"/>
      <protection hidden="1" locked="0"/>
    </xf>
    <xf numFmtId="0" fontId="16" fillId="0" borderId="31" xfId="57" applyFont="1" applyFill="1" applyBorder="1" applyAlignment="1" applyProtection="1">
      <alignment horizontal="left" vertical="center"/>
      <protection hidden="1" locked="0"/>
    </xf>
    <xf numFmtId="0" fontId="16" fillId="0" borderId="35" xfId="57" applyFont="1" applyFill="1" applyBorder="1" applyAlignment="1" applyProtection="1">
      <alignment horizontal="left" vertical="center"/>
      <protection hidden="1" locked="0"/>
    </xf>
    <xf numFmtId="165" fontId="78" fillId="0" borderId="36" xfId="42" applyNumberFormat="1" applyFont="1" applyFill="1" applyBorder="1" applyAlignment="1" applyProtection="1">
      <alignment horizontal="center" vertical="center"/>
      <protection hidden="1" locked="0"/>
    </xf>
    <xf numFmtId="165" fontId="78" fillId="0" borderId="37" xfId="42" applyNumberFormat="1" applyFont="1" applyFill="1" applyBorder="1" applyAlignment="1" applyProtection="1">
      <alignment horizontal="center" vertical="center"/>
      <protection hidden="1" locked="0"/>
    </xf>
    <xf numFmtId="165" fontId="78" fillId="0" borderId="40" xfId="42" applyNumberFormat="1" applyFont="1" applyFill="1" applyBorder="1" applyAlignment="1" applyProtection="1">
      <alignment horizontal="center" vertical="center"/>
      <protection hidden="1" locked="0"/>
    </xf>
    <xf numFmtId="165" fontId="78" fillId="0" borderId="34" xfId="42" applyNumberFormat="1" applyFont="1" applyFill="1" applyBorder="1" applyAlignment="1" applyProtection="1">
      <alignment horizontal="center" vertical="center"/>
      <protection hidden="1" locked="0"/>
    </xf>
    <xf numFmtId="165" fontId="78" fillId="0" borderId="31" xfId="42" applyNumberFormat="1" applyFont="1" applyFill="1" applyBorder="1" applyAlignment="1" applyProtection="1">
      <alignment horizontal="center" vertical="center"/>
      <protection hidden="1" locked="0"/>
    </xf>
    <xf numFmtId="165" fontId="78" fillId="0" borderId="35" xfId="42" applyNumberFormat="1" applyFont="1" applyFill="1" applyBorder="1" applyAlignment="1" applyProtection="1">
      <alignment horizontal="center" vertical="center"/>
      <protection hidden="1" locked="0"/>
    </xf>
    <xf numFmtId="0" fontId="2" fillId="0" borderId="39" xfId="0" applyFont="1" applyFill="1" applyBorder="1" applyAlignment="1" applyProtection="1">
      <alignment horizontal="center" vertical="center"/>
      <protection hidden="1" locked="0"/>
    </xf>
    <xf numFmtId="0" fontId="16" fillId="0" borderId="18" xfId="57" applyFont="1" applyFill="1" applyBorder="1" applyAlignment="1" applyProtection="1">
      <alignment horizontal="left" vertical="center"/>
      <protection hidden="1" locked="0"/>
    </xf>
    <xf numFmtId="0" fontId="2" fillId="0" borderId="89" xfId="0" applyFont="1" applyFill="1" applyBorder="1" applyAlignment="1" applyProtection="1">
      <alignment horizontal="left" vertical="center"/>
      <protection hidden="1" locked="0"/>
    </xf>
    <xf numFmtId="0" fontId="2" fillId="0" borderId="18" xfId="0" applyFont="1" applyFill="1" applyBorder="1" applyAlignment="1" applyProtection="1">
      <alignment horizontal="left" vertical="center"/>
      <protection hidden="1" locked="0"/>
    </xf>
    <xf numFmtId="165" fontId="70" fillId="0" borderId="39" xfId="42" applyNumberFormat="1" applyFont="1" applyFill="1" applyBorder="1" applyAlignment="1" applyProtection="1">
      <alignment horizontal="center" vertical="center"/>
      <protection hidden="1" locked="0"/>
    </xf>
    <xf numFmtId="165" fontId="70" fillId="0" borderId="10" xfId="42" applyNumberFormat="1" applyFont="1" applyFill="1" applyBorder="1" applyAlignment="1" applyProtection="1">
      <alignment horizontal="center" vertical="center"/>
      <protection hidden="1" locked="0"/>
    </xf>
    <xf numFmtId="165" fontId="70" fillId="0" borderId="55" xfId="42" applyNumberFormat="1" applyFont="1" applyFill="1" applyBorder="1" applyAlignment="1" applyProtection="1">
      <alignment horizontal="center" vertical="center"/>
      <protection hidden="1" locked="0"/>
    </xf>
    <xf numFmtId="0" fontId="2" fillId="0" borderId="20" xfId="0" applyFont="1" applyBorder="1" applyAlignment="1" applyProtection="1">
      <alignment/>
      <protection hidden="1" locked="0"/>
    </xf>
    <xf numFmtId="0" fontId="2" fillId="0" borderId="84" xfId="0" applyFont="1" applyBorder="1" applyAlignment="1" applyProtection="1">
      <alignment/>
      <protection hidden="1" locked="0"/>
    </xf>
    <xf numFmtId="0" fontId="2" fillId="0" borderId="11" xfId="0" applyFont="1" applyBorder="1" applyAlignment="1" applyProtection="1">
      <alignment/>
      <protection hidden="1" locked="0"/>
    </xf>
    <xf numFmtId="0" fontId="2" fillId="0" borderId="59" xfId="0" applyFont="1" applyBorder="1" applyAlignment="1" applyProtection="1">
      <alignment/>
      <protection hidden="1" locked="0"/>
    </xf>
    <xf numFmtId="44" fontId="2" fillId="0" borderId="84" xfId="47" applyFont="1" applyBorder="1" applyAlignment="1" applyProtection="1">
      <alignment horizontal="center" vertical="center"/>
      <protection hidden="1" locked="0"/>
    </xf>
    <xf numFmtId="44" fontId="2" fillId="0" borderId="59" xfId="47" applyFont="1" applyBorder="1" applyAlignment="1" applyProtection="1">
      <alignment horizontal="center" vertical="center"/>
      <protection hidden="1" locked="0"/>
    </xf>
    <xf numFmtId="0" fontId="9" fillId="0" borderId="20" xfId="0" applyFont="1" applyBorder="1" applyAlignment="1" applyProtection="1">
      <alignment horizontal="center" vertical="center"/>
      <protection hidden="1" locked="0"/>
    </xf>
    <xf numFmtId="165" fontId="70" fillId="0" borderId="89" xfId="42" applyNumberFormat="1" applyFont="1" applyFill="1" applyBorder="1" applyAlignment="1" applyProtection="1">
      <alignment horizontal="center" vertical="center"/>
      <protection hidden="1" locked="0"/>
    </xf>
    <xf numFmtId="165" fontId="70" fillId="0" borderId="18" xfId="42" applyNumberFormat="1" applyFont="1" applyFill="1" applyBorder="1" applyAlignment="1" applyProtection="1">
      <alignment horizontal="center" vertical="center"/>
      <protection hidden="1" locked="0"/>
    </xf>
    <xf numFmtId="165" fontId="70" fillId="0" borderId="90" xfId="42" applyNumberFormat="1" applyFont="1" applyFill="1" applyBorder="1" applyAlignment="1" applyProtection="1">
      <alignment horizontal="center" vertical="center"/>
      <protection hidden="1" locked="0"/>
    </xf>
    <xf numFmtId="0" fontId="6" fillId="43" borderId="21" xfId="0" applyFont="1" applyFill="1" applyBorder="1" applyAlignment="1" applyProtection="1">
      <alignment horizontal="center" vertical="center" textRotation="90" wrapText="1"/>
      <protection hidden="1" locked="0"/>
    </xf>
    <xf numFmtId="0" fontId="6" fillId="43" borderId="20" xfId="0" applyFont="1" applyFill="1" applyBorder="1" applyAlignment="1" applyProtection="1">
      <alignment horizontal="center" vertical="center" textRotation="90" wrapText="1"/>
      <protection hidden="1" locked="0"/>
    </xf>
    <xf numFmtId="0" fontId="6" fillId="43" borderId="22" xfId="0" applyFont="1" applyFill="1" applyBorder="1" applyAlignment="1" applyProtection="1">
      <alignment horizontal="center" vertical="center" textRotation="90" wrapText="1"/>
      <protection hidden="1" locked="0"/>
    </xf>
    <xf numFmtId="0" fontId="6" fillId="43" borderId="23" xfId="0" applyFont="1" applyFill="1" applyBorder="1" applyAlignment="1" applyProtection="1">
      <alignment horizontal="center" vertical="center" textRotation="90" wrapText="1"/>
      <protection hidden="1" locked="0"/>
    </xf>
    <xf numFmtId="0" fontId="6" fillId="43" borderId="0" xfId="0" applyFont="1" applyFill="1" applyBorder="1" applyAlignment="1" applyProtection="1">
      <alignment horizontal="center" vertical="center" textRotation="90" wrapText="1"/>
      <protection hidden="1" locked="0"/>
    </xf>
    <xf numFmtId="0" fontId="6" fillId="43" borderId="19" xfId="0" applyFont="1" applyFill="1" applyBorder="1" applyAlignment="1" applyProtection="1">
      <alignment horizontal="center" vertical="center" textRotation="90" wrapText="1"/>
      <protection hidden="1" locked="0"/>
    </xf>
    <xf numFmtId="0" fontId="6" fillId="43" borderId="24" xfId="0" applyFont="1" applyFill="1" applyBorder="1" applyAlignment="1" applyProtection="1">
      <alignment horizontal="center" vertical="center" textRotation="90" wrapText="1"/>
      <protection hidden="1" locked="0"/>
    </xf>
    <xf numFmtId="0" fontId="6" fillId="43" borderId="11" xfId="0" applyFont="1" applyFill="1" applyBorder="1" applyAlignment="1" applyProtection="1">
      <alignment horizontal="center" vertical="center" textRotation="90" wrapText="1"/>
      <protection hidden="1" locked="0"/>
    </xf>
    <xf numFmtId="0" fontId="6" fillId="43" borderId="25" xfId="0" applyFont="1" applyFill="1" applyBorder="1" applyAlignment="1" applyProtection="1">
      <alignment horizontal="center" vertical="center" textRotation="90" wrapText="1"/>
      <protection hidden="1" locked="0"/>
    </xf>
    <xf numFmtId="0" fontId="2" fillId="0" borderId="89" xfId="0"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0" fontId="2" fillId="0" borderId="90" xfId="0" applyFont="1" applyFill="1" applyBorder="1" applyAlignment="1" applyProtection="1">
      <alignment horizontal="center" vertical="center"/>
      <protection hidden="1" locked="0"/>
    </xf>
    <xf numFmtId="165" fontId="78" fillId="0" borderId="89" xfId="42" applyNumberFormat="1" applyFont="1" applyFill="1" applyBorder="1" applyAlignment="1" applyProtection="1">
      <alignment horizontal="center" vertical="center"/>
      <protection hidden="1" locked="0"/>
    </xf>
    <xf numFmtId="165" fontId="78" fillId="0" borderId="18" xfId="42" applyNumberFormat="1" applyFont="1" applyFill="1" applyBorder="1" applyAlignment="1" applyProtection="1">
      <alignment horizontal="center" vertical="center"/>
      <protection hidden="1" locked="0"/>
    </xf>
    <xf numFmtId="165" fontId="78" fillId="0" borderId="90" xfId="42" applyNumberFormat="1" applyFont="1" applyFill="1" applyBorder="1" applyAlignment="1" applyProtection="1">
      <alignment horizontal="center" vertical="center"/>
      <protection hidden="1" locked="0"/>
    </xf>
    <xf numFmtId="165" fontId="10" fillId="0" borderId="93" xfId="42" applyNumberFormat="1" applyFont="1" applyBorder="1" applyAlignment="1" applyProtection="1">
      <alignment horizontal="center" vertical="center"/>
      <protection hidden="1" locked="0"/>
    </xf>
    <xf numFmtId="165" fontId="10" fillId="0" borderId="37" xfId="42" applyNumberFormat="1" applyFont="1" applyBorder="1" applyAlignment="1" applyProtection="1">
      <alignment horizontal="center" vertical="center"/>
      <protection hidden="1" locked="0"/>
    </xf>
    <xf numFmtId="165" fontId="10" fillId="0" borderId="40" xfId="42" applyNumberFormat="1" applyFont="1" applyBorder="1" applyAlignment="1" applyProtection="1">
      <alignment horizontal="center" vertical="center"/>
      <protection hidden="1" locked="0"/>
    </xf>
    <xf numFmtId="165" fontId="2" fillId="0" borderId="94" xfId="42" applyNumberFormat="1" applyFont="1" applyBorder="1" applyAlignment="1" applyProtection="1">
      <alignment horizontal="center" vertical="center"/>
      <protection hidden="1" locked="0"/>
    </xf>
    <xf numFmtId="176" fontId="70" fillId="0" borderId="43" xfId="0" applyNumberFormat="1" applyFont="1" applyBorder="1" applyAlignment="1" applyProtection="1">
      <alignment horizontal="center" vertical="center" shrinkToFit="1"/>
      <protection hidden="1" locked="0"/>
    </xf>
    <xf numFmtId="176" fontId="70" fillId="0" borderId="81" xfId="0" applyNumberFormat="1" applyFont="1" applyBorder="1" applyAlignment="1" applyProtection="1">
      <alignment horizontal="center" vertical="center" shrinkToFit="1"/>
      <protection hidden="1" locked="0"/>
    </xf>
    <xf numFmtId="176" fontId="70" fillId="0" borderId="82" xfId="0" applyNumberFormat="1" applyFont="1" applyBorder="1" applyAlignment="1" applyProtection="1">
      <alignment horizontal="center" vertical="center" shrinkToFit="1"/>
      <protection hidden="1" locked="0"/>
    </xf>
    <xf numFmtId="0" fontId="70" fillId="0" borderId="43" xfId="0" applyFont="1" applyBorder="1" applyAlignment="1" applyProtection="1">
      <alignment horizontal="center" vertical="center" shrinkToFit="1"/>
      <protection hidden="1" locked="0"/>
    </xf>
    <xf numFmtId="0" fontId="70" fillId="0" borderId="81" xfId="0" applyFont="1" applyBorder="1" applyAlignment="1" applyProtection="1">
      <alignment horizontal="center" vertical="center" shrinkToFit="1"/>
      <protection hidden="1" locked="0"/>
    </xf>
    <xf numFmtId="0" fontId="70" fillId="0" borderId="82" xfId="0" applyFont="1" applyBorder="1" applyAlignment="1" applyProtection="1">
      <alignment horizontal="center" vertical="center" shrinkToFit="1"/>
      <protection hidden="1" locked="0"/>
    </xf>
    <xf numFmtId="0" fontId="54" fillId="0" borderId="67" xfId="0" applyFont="1" applyBorder="1" applyAlignment="1" applyProtection="1">
      <alignment horizontal="center" vertical="center"/>
      <protection hidden="1" locked="0"/>
    </xf>
    <xf numFmtId="0" fontId="54" fillId="0" borderId="31" xfId="0" applyFont="1" applyBorder="1" applyAlignment="1" applyProtection="1">
      <alignment horizontal="center" vertical="center"/>
      <protection hidden="1" locked="0"/>
    </xf>
    <xf numFmtId="0" fontId="54" fillId="0" borderId="68" xfId="0" applyFont="1" applyBorder="1" applyAlignment="1" applyProtection="1">
      <alignment horizontal="center" vertical="center"/>
      <protection hidden="1" locked="0"/>
    </xf>
    <xf numFmtId="0" fontId="8" fillId="0" borderId="81" xfId="0" applyFont="1" applyBorder="1" applyAlignment="1" applyProtection="1">
      <alignment horizontal="center" vertical="center"/>
      <protection hidden="1" locked="0"/>
    </xf>
    <xf numFmtId="0" fontId="54" fillId="0" borderId="35" xfId="0" applyFont="1" applyBorder="1" applyAlignment="1" applyProtection="1">
      <alignment horizontal="center" vertical="center"/>
      <protection hidden="1" locked="0"/>
    </xf>
    <xf numFmtId="0" fontId="7" fillId="0" borderId="104" xfId="0" applyFont="1" applyBorder="1" applyAlignment="1" applyProtection="1">
      <alignment horizontal="center" vertical="center"/>
      <protection hidden="1" locked="0"/>
    </xf>
    <xf numFmtId="0" fontId="54" fillId="0" borderId="65" xfId="0" applyFont="1" applyBorder="1" applyAlignment="1" applyProtection="1">
      <alignment horizontal="center" vertical="center"/>
      <protection hidden="1" locked="0"/>
    </xf>
    <xf numFmtId="0" fontId="54" fillId="0" borderId="10" xfId="0" applyFont="1" applyBorder="1" applyAlignment="1" applyProtection="1">
      <alignment horizontal="center" vertical="center"/>
      <protection hidden="1" locked="0"/>
    </xf>
    <xf numFmtId="0" fontId="54" fillId="0" borderId="55" xfId="0" applyFont="1" applyBorder="1" applyAlignment="1" applyProtection="1">
      <alignment horizontal="center" vertical="center"/>
      <protection hidden="1" locked="0"/>
    </xf>
    <xf numFmtId="0" fontId="7" fillId="0" borderId="68" xfId="0" applyFont="1" applyBorder="1" applyAlignment="1" applyProtection="1">
      <alignment horizontal="center" vertical="center"/>
      <protection hidden="1" locked="0"/>
    </xf>
    <xf numFmtId="0" fontId="7" fillId="0" borderId="81" xfId="0" applyFont="1" applyBorder="1" applyAlignment="1" applyProtection="1">
      <alignment horizontal="center" vertical="center"/>
      <protection hidden="1" locked="0"/>
    </xf>
    <xf numFmtId="0" fontId="2" fillId="0" borderId="67" xfId="0" applyFont="1" applyFill="1" applyBorder="1" applyAlignment="1" applyProtection="1">
      <alignment horizontal="left" vertical="center"/>
      <protection hidden="1" locked="0"/>
    </xf>
    <xf numFmtId="0" fontId="16" fillId="0" borderId="31" xfId="57" applyFont="1" applyBorder="1" applyAlignment="1" applyProtection="1">
      <alignment horizontal="left" vertical="center"/>
      <protection hidden="1" locked="0"/>
    </xf>
    <xf numFmtId="0" fontId="16" fillId="0" borderId="35" xfId="57" applyFont="1" applyBorder="1" applyAlignment="1" applyProtection="1">
      <alignment horizontal="left" vertical="center"/>
      <protection hidden="1" locked="0"/>
    </xf>
    <xf numFmtId="0" fontId="4" fillId="0" borderId="49" xfId="0" applyFont="1" applyBorder="1" applyAlignment="1" applyProtection="1">
      <alignment horizontal="center" vertical="center"/>
      <protection hidden="1" locked="0"/>
    </xf>
    <xf numFmtId="0" fontId="2" fillId="0" borderId="90" xfId="0" applyFont="1" applyFill="1" applyBorder="1" applyAlignment="1" applyProtection="1">
      <alignment horizontal="left" vertical="center"/>
      <protection hidden="1" locked="0"/>
    </xf>
    <xf numFmtId="0" fontId="5" fillId="0" borderId="24" xfId="0" applyFont="1" applyFill="1" applyBorder="1" applyAlignment="1" applyProtection="1">
      <alignment horizontal="center" vertical="center"/>
      <protection hidden="1" locked="0"/>
    </xf>
    <xf numFmtId="0" fontId="5" fillId="0" borderId="11" xfId="0" applyFont="1" applyFill="1" applyBorder="1" applyAlignment="1" applyProtection="1">
      <alignment horizontal="center" vertical="center"/>
      <protection hidden="1" locked="0"/>
    </xf>
    <xf numFmtId="0" fontId="5" fillId="0" borderId="25" xfId="0" applyFont="1" applyFill="1" applyBorder="1" applyAlignment="1" applyProtection="1">
      <alignment horizontal="center" vertical="center"/>
      <protection hidden="1" locked="0"/>
    </xf>
    <xf numFmtId="0" fontId="2" fillId="0" borderId="36" xfId="0" applyFont="1" applyFill="1" applyBorder="1" applyAlignment="1" applyProtection="1">
      <alignment horizontal="left" vertical="center"/>
      <protection hidden="1" locked="0"/>
    </xf>
    <xf numFmtId="0" fontId="2" fillId="0" borderId="37" xfId="0" applyFont="1" applyFill="1" applyBorder="1" applyAlignment="1" applyProtection="1">
      <alignment horizontal="left" vertical="center"/>
      <protection hidden="1" locked="0"/>
    </xf>
    <xf numFmtId="0" fontId="16" fillId="0" borderId="37" xfId="57" applyFont="1" applyFill="1" applyBorder="1" applyAlignment="1" applyProtection="1">
      <alignment horizontal="left" vertical="center"/>
      <protection hidden="1" locked="0"/>
    </xf>
    <xf numFmtId="0" fontId="5" fillId="0" borderId="23" xfId="0" applyFont="1" applyFill="1" applyBorder="1" applyAlignment="1" applyProtection="1">
      <alignment horizontal="center" vertical="center"/>
      <protection hidden="1" locked="0"/>
    </xf>
    <xf numFmtId="0" fontId="5" fillId="0" borderId="0" xfId="0" applyFont="1" applyFill="1" applyBorder="1" applyAlignment="1" applyProtection="1">
      <alignment horizontal="center" vertical="center"/>
      <protection hidden="1" locked="0"/>
    </xf>
    <xf numFmtId="0" fontId="5" fillId="0" borderId="19" xfId="0" applyFont="1" applyFill="1" applyBorder="1" applyAlignment="1" applyProtection="1">
      <alignment horizontal="center" vertical="center"/>
      <protection hidden="1" locked="0"/>
    </xf>
    <xf numFmtId="0" fontId="4" fillId="0" borderId="10" xfId="0" applyFont="1" applyFill="1" applyBorder="1" applyAlignment="1" applyProtection="1">
      <alignment horizontal="left" vertical="center"/>
      <protection hidden="1" locked="0"/>
    </xf>
    <xf numFmtId="0" fontId="2" fillId="0" borderId="34" xfId="0" applyFont="1" applyBorder="1" applyAlignment="1" applyProtection="1">
      <alignment horizontal="left" vertical="center"/>
      <protection hidden="1" locked="0"/>
    </xf>
    <xf numFmtId="0" fontId="16" fillId="0" borderId="37" xfId="57" applyFont="1" applyBorder="1" applyAlignment="1" applyProtection="1">
      <alignment horizontal="left" vertical="center"/>
      <protection hidden="1" locked="0"/>
    </xf>
    <xf numFmtId="0" fontId="16" fillId="0" borderId="40" xfId="57" applyFont="1" applyBorder="1" applyAlignment="1" applyProtection="1">
      <alignment horizontal="left" vertical="center"/>
      <protection hidden="1" locked="0"/>
    </xf>
    <xf numFmtId="0" fontId="2" fillId="0" borderId="36" xfId="0" applyFont="1" applyBorder="1" applyAlignment="1" applyProtection="1">
      <alignment horizontal="left" vertical="center"/>
      <protection hidden="1" locked="0"/>
    </xf>
    <xf numFmtId="0" fontId="2" fillId="0" borderId="37" xfId="0" applyFont="1" applyBorder="1" applyAlignment="1" applyProtection="1">
      <alignment horizontal="left" vertical="center"/>
      <protection hidden="1" locked="0"/>
    </xf>
    <xf numFmtId="9" fontId="51" fillId="0" borderId="89" xfId="0" applyNumberFormat="1" applyFont="1" applyBorder="1" applyAlignment="1" applyProtection="1">
      <alignment horizontal="center" vertical="center"/>
      <protection hidden="1" locked="0"/>
    </xf>
    <xf numFmtId="9" fontId="51" fillId="0" borderId="18" xfId="0" applyNumberFormat="1" applyFont="1" applyBorder="1" applyAlignment="1" applyProtection="1">
      <alignment horizontal="center" vertical="center"/>
      <protection hidden="1" locked="0"/>
    </xf>
    <xf numFmtId="9" fontId="51" fillId="0" borderId="90" xfId="0" applyNumberFormat="1" applyFont="1" applyBorder="1" applyAlignment="1" applyProtection="1">
      <alignment horizontal="center" vertical="center"/>
      <protection hidden="1" locked="0"/>
    </xf>
    <xf numFmtId="165" fontId="51" fillId="0" borderId="89" xfId="42" applyNumberFormat="1" applyFont="1" applyBorder="1" applyAlignment="1" applyProtection="1">
      <alignment horizontal="center" vertical="center"/>
      <protection hidden="1" locked="0"/>
    </xf>
    <xf numFmtId="165" fontId="51" fillId="0" borderId="18" xfId="42" applyNumberFormat="1" applyFont="1" applyBorder="1" applyAlignment="1" applyProtection="1">
      <alignment horizontal="center" vertical="center"/>
      <protection hidden="1" locked="0"/>
    </xf>
    <xf numFmtId="165" fontId="51" fillId="0" borderId="90" xfId="42" applyNumberFormat="1" applyFont="1" applyBorder="1" applyAlignment="1" applyProtection="1">
      <alignment horizontal="center" vertical="center"/>
      <protection hidden="1" locked="0"/>
    </xf>
    <xf numFmtId="0" fontId="4" fillId="0" borderId="49" xfId="0" applyFont="1" applyBorder="1" applyAlignment="1" applyProtection="1">
      <alignment horizontal="left" vertical="center"/>
      <protection hidden="1" locked="0"/>
    </xf>
    <xf numFmtId="0" fontId="137" fillId="41" borderId="21" xfId="0" applyFont="1" applyFill="1" applyBorder="1" applyAlignment="1" applyProtection="1">
      <alignment horizontal="center" vertical="center" textRotation="90" wrapText="1"/>
      <protection hidden="1" locked="0"/>
    </xf>
    <xf numFmtId="0" fontId="137" fillId="41" borderId="20" xfId="0" applyFont="1" applyFill="1" applyBorder="1" applyAlignment="1" applyProtection="1">
      <alignment horizontal="center" vertical="center" textRotation="90" wrapText="1"/>
      <protection hidden="1" locked="0"/>
    </xf>
    <xf numFmtId="0" fontId="137" fillId="41" borderId="22" xfId="0" applyFont="1" applyFill="1" applyBorder="1" applyAlignment="1" applyProtection="1">
      <alignment horizontal="center" vertical="center" textRotation="90" wrapText="1"/>
      <protection hidden="1" locked="0"/>
    </xf>
    <xf numFmtId="0" fontId="137" fillId="41" borderId="23" xfId="0" applyFont="1" applyFill="1" applyBorder="1" applyAlignment="1" applyProtection="1">
      <alignment horizontal="center" vertical="center" textRotation="90" wrapText="1"/>
      <protection hidden="1" locked="0"/>
    </xf>
    <xf numFmtId="0" fontId="137" fillId="41" borderId="0" xfId="0" applyFont="1" applyFill="1" applyBorder="1" applyAlignment="1" applyProtection="1">
      <alignment horizontal="center" vertical="center" textRotation="90" wrapText="1"/>
      <protection hidden="1" locked="0"/>
    </xf>
    <xf numFmtId="0" fontId="137" fillId="41" borderId="19" xfId="0" applyFont="1" applyFill="1" applyBorder="1" applyAlignment="1" applyProtection="1">
      <alignment horizontal="center" vertical="center" textRotation="90" wrapText="1"/>
      <protection hidden="1" locked="0"/>
    </xf>
    <xf numFmtId="0" fontId="137" fillId="41" borderId="24" xfId="0" applyFont="1" applyFill="1" applyBorder="1" applyAlignment="1" applyProtection="1">
      <alignment horizontal="center" vertical="center" textRotation="90" wrapText="1"/>
      <protection hidden="1" locked="0"/>
    </xf>
    <xf numFmtId="0" fontId="137" fillId="41" borderId="11" xfId="0" applyFont="1" applyFill="1" applyBorder="1" applyAlignment="1" applyProtection="1">
      <alignment horizontal="center" vertical="center" textRotation="90" wrapText="1"/>
      <protection hidden="1" locked="0"/>
    </xf>
    <xf numFmtId="0" fontId="137" fillId="41" borderId="25" xfId="0" applyFont="1" applyFill="1" applyBorder="1" applyAlignment="1" applyProtection="1">
      <alignment horizontal="center" vertical="center" textRotation="90" wrapText="1"/>
      <protection hidden="1" locked="0"/>
    </xf>
    <xf numFmtId="0" fontId="2" fillId="0" borderId="27" xfId="0" applyFont="1" applyFill="1" applyBorder="1" applyAlignment="1" applyProtection="1">
      <alignment horizontal="left" vertical="center"/>
      <protection hidden="1" locked="0"/>
    </xf>
    <xf numFmtId="9" fontId="51" fillId="0" borderId="34" xfId="0" applyNumberFormat="1" applyFont="1" applyBorder="1" applyAlignment="1" applyProtection="1">
      <alignment horizontal="center" vertical="center"/>
      <protection hidden="1" locked="0"/>
    </xf>
    <xf numFmtId="9" fontId="51" fillId="0" borderId="31" xfId="0" applyNumberFormat="1" applyFont="1" applyBorder="1" applyAlignment="1" applyProtection="1">
      <alignment horizontal="center" vertical="center"/>
      <protection hidden="1" locked="0"/>
    </xf>
    <xf numFmtId="9" fontId="51" fillId="0" borderId="35" xfId="0" applyNumberFormat="1" applyFont="1" applyBorder="1" applyAlignment="1" applyProtection="1">
      <alignment horizontal="center" vertical="center"/>
      <protection hidden="1" locked="0"/>
    </xf>
    <xf numFmtId="165" fontId="51" fillId="0" borderId="34" xfId="42" applyNumberFormat="1" applyFont="1" applyBorder="1" applyAlignment="1" applyProtection="1">
      <alignment horizontal="center" vertical="center"/>
      <protection hidden="1" locked="0"/>
    </xf>
    <xf numFmtId="165" fontId="51" fillId="0" borderId="31" xfId="42" applyNumberFormat="1" applyFont="1" applyBorder="1" applyAlignment="1" applyProtection="1">
      <alignment horizontal="center" vertical="center"/>
      <protection hidden="1" locked="0"/>
    </xf>
    <xf numFmtId="165" fontId="51" fillId="0" borderId="35" xfId="42" applyNumberFormat="1" applyFont="1" applyBorder="1" applyAlignment="1" applyProtection="1">
      <alignment horizontal="center" vertical="center"/>
      <protection hidden="1" locked="0"/>
    </xf>
    <xf numFmtId="0" fontId="6" fillId="0" borderId="48" xfId="0" applyFont="1" applyBorder="1" applyAlignment="1" applyProtection="1">
      <alignment horizontal="center" vertical="center" shrinkToFit="1"/>
      <protection hidden="1" locked="0"/>
    </xf>
    <xf numFmtId="0" fontId="6" fillId="0" borderId="56" xfId="0" applyFont="1" applyBorder="1" applyAlignment="1" applyProtection="1">
      <alignment horizontal="center" vertical="center" shrinkToFit="1"/>
      <protection hidden="1" locked="0"/>
    </xf>
    <xf numFmtId="0" fontId="6" fillId="0" borderId="47" xfId="0" applyFont="1" applyBorder="1" applyAlignment="1" applyProtection="1">
      <alignment horizontal="center" vertical="center" shrinkToFit="1"/>
      <protection hidden="1" locked="0"/>
    </xf>
    <xf numFmtId="0" fontId="4" fillId="0" borderId="48" xfId="0" applyFont="1" applyBorder="1" applyAlignment="1" applyProtection="1">
      <alignment horizontal="center" vertical="center"/>
      <protection hidden="1" locked="0"/>
    </xf>
    <xf numFmtId="0" fontId="4" fillId="0" borderId="56" xfId="0" applyFont="1" applyBorder="1" applyAlignment="1" applyProtection="1">
      <alignment horizontal="center" vertical="center"/>
      <protection hidden="1" locked="0"/>
    </xf>
    <xf numFmtId="0" fontId="4" fillId="0" borderId="11" xfId="0" applyFont="1" applyBorder="1" applyAlignment="1" applyProtection="1">
      <alignment horizontal="center" vertical="center"/>
      <protection hidden="1" locked="0"/>
    </xf>
    <xf numFmtId="0" fontId="4" fillId="0" borderId="25" xfId="0" applyFont="1" applyBorder="1" applyAlignment="1" applyProtection="1">
      <alignment horizontal="center" vertical="center"/>
      <protection hidden="1" locked="0"/>
    </xf>
    <xf numFmtId="2" fontId="51" fillId="0" borderId="107" xfId="0" applyNumberFormat="1" applyFont="1" applyBorder="1" applyAlignment="1" applyProtection="1">
      <alignment horizontal="center" vertical="center"/>
      <protection hidden="1" locked="0"/>
    </xf>
    <xf numFmtId="2" fontId="51" fillId="0" borderId="92" xfId="0" applyNumberFormat="1" applyFont="1" applyBorder="1" applyAlignment="1" applyProtection="1">
      <alignment horizontal="center" vertical="center"/>
      <protection hidden="1" locked="0"/>
    </xf>
    <xf numFmtId="0" fontId="51" fillId="0" borderId="93" xfId="0" applyFont="1" applyBorder="1" applyAlignment="1" applyProtection="1">
      <alignment horizontal="left" vertical="center"/>
      <protection hidden="1" locked="0"/>
    </xf>
    <xf numFmtId="0" fontId="51" fillId="0" borderId="37" xfId="0" applyFont="1" applyBorder="1" applyAlignment="1" applyProtection="1">
      <alignment horizontal="left" vertical="center"/>
      <protection hidden="1" locked="0"/>
    </xf>
    <xf numFmtId="0" fontId="51" fillId="0" borderId="40" xfId="0" applyFont="1" applyBorder="1" applyAlignment="1" applyProtection="1">
      <alignment horizontal="left" vertical="center"/>
      <protection hidden="1" locked="0"/>
    </xf>
    <xf numFmtId="9" fontId="51" fillId="0" borderId="36" xfId="0" applyNumberFormat="1" applyFont="1" applyBorder="1" applyAlignment="1" applyProtection="1">
      <alignment horizontal="center" vertical="center"/>
      <protection hidden="1" locked="0"/>
    </xf>
    <xf numFmtId="9" fontId="51" fillId="0" borderId="37" xfId="0" applyNumberFormat="1" applyFont="1" applyBorder="1" applyAlignment="1" applyProtection="1">
      <alignment horizontal="center" vertical="center"/>
      <protection hidden="1" locked="0"/>
    </xf>
    <xf numFmtId="9" fontId="51" fillId="0" borderId="40" xfId="0" applyNumberFormat="1" applyFont="1" applyBorder="1" applyAlignment="1" applyProtection="1">
      <alignment horizontal="center" vertical="center"/>
      <protection hidden="1" locked="0"/>
    </xf>
    <xf numFmtId="165" fontId="51" fillId="0" borderId="36" xfId="42" applyNumberFormat="1" applyFont="1" applyBorder="1" applyAlignment="1" applyProtection="1">
      <alignment horizontal="center" vertical="center"/>
      <protection hidden="1" locked="0"/>
    </xf>
    <xf numFmtId="165" fontId="51" fillId="0" borderId="37" xfId="42" applyNumberFormat="1" applyFont="1" applyBorder="1" applyAlignment="1" applyProtection="1">
      <alignment horizontal="center" vertical="center"/>
      <protection hidden="1" locked="0"/>
    </xf>
    <xf numFmtId="165" fontId="51" fillId="0" borderId="40" xfId="42" applyNumberFormat="1" applyFont="1" applyBorder="1" applyAlignment="1" applyProtection="1">
      <alignment horizontal="center" vertical="center"/>
      <protection hidden="1" locked="0"/>
    </xf>
    <xf numFmtId="0" fontId="12" fillId="34" borderId="21" xfId="0" applyFont="1" applyFill="1" applyBorder="1" applyAlignment="1" applyProtection="1">
      <alignment horizontal="center" vertical="center" textRotation="90"/>
      <protection hidden="1" locked="0"/>
    </xf>
    <xf numFmtId="0" fontId="12" fillId="34" borderId="20" xfId="0" applyFont="1" applyFill="1" applyBorder="1" applyAlignment="1" applyProtection="1">
      <alignment horizontal="center" vertical="center" textRotation="90"/>
      <protection hidden="1" locked="0"/>
    </xf>
    <xf numFmtId="0" fontId="12" fillId="34" borderId="22" xfId="0" applyFont="1" applyFill="1" applyBorder="1" applyAlignment="1" applyProtection="1">
      <alignment horizontal="center" vertical="center" textRotation="90"/>
      <protection hidden="1" locked="0"/>
    </xf>
    <xf numFmtId="0" fontId="12" fillId="34" borderId="23" xfId="0" applyFont="1" applyFill="1" applyBorder="1" applyAlignment="1" applyProtection="1">
      <alignment horizontal="center" vertical="center" textRotation="90"/>
      <protection hidden="1" locked="0"/>
    </xf>
    <xf numFmtId="0" fontId="12" fillId="34" borderId="0" xfId="0" applyFont="1" applyFill="1" applyBorder="1" applyAlignment="1" applyProtection="1">
      <alignment horizontal="center" vertical="center" textRotation="90"/>
      <protection hidden="1" locked="0"/>
    </xf>
    <xf numFmtId="0" fontId="12" fillId="34" borderId="19" xfId="0" applyFont="1" applyFill="1" applyBorder="1" applyAlignment="1" applyProtection="1">
      <alignment horizontal="center" vertical="center" textRotation="90"/>
      <protection hidden="1" locked="0"/>
    </xf>
    <xf numFmtId="0" fontId="12" fillId="34" borderId="24" xfId="0" applyFont="1" applyFill="1" applyBorder="1" applyAlignment="1" applyProtection="1">
      <alignment horizontal="center" vertical="center" textRotation="90"/>
      <protection hidden="1" locked="0"/>
    </xf>
    <xf numFmtId="0" fontId="12" fillId="34" borderId="11" xfId="0" applyFont="1" applyFill="1" applyBorder="1" applyAlignment="1" applyProtection="1">
      <alignment horizontal="center" vertical="center" textRotation="90"/>
      <protection hidden="1" locked="0"/>
    </xf>
    <xf numFmtId="0" fontId="12" fillId="34" borderId="25" xfId="0" applyFont="1" applyFill="1" applyBorder="1" applyAlignment="1" applyProtection="1">
      <alignment horizontal="center" vertical="center" textRotation="90"/>
      <protection hidden="1" locked="0"/>
    </xf>
    <xf numFmtId="0" fontId="51" fillId="0" borderId="43" xfId="0" applyFont="1" applyBorder="1" applyAlignment="1" applyProtection="1">
      <alignment horizontal="center" vertical="center"/>
      <protection hidden="1" locked="0"/>
    </xf>
    <xf numFmtId="0" fontId="51" fillId="0" borderId="81" xfId="0" applyFont="1" applyBorder="1" applyAlignment="1" applyProtection="1">
      <alignment horizontal="center" vertical="center"/>
      <protection hidden="1" locked="0"/>
    </xf>
    <xf numFmtId="0" fontId="51" fillId="0" borderId="67" xfId="0" applyFont="1" applyBorder="1" applyAlignment="1" applyProtection="1">
      <alignment horizontal="left" vertical="center"/>
      <protection hidden="1" locked="0"/>
    </xf>
    <xf numFmtId="0" fontId="51" fillId="0" borderId="31" xfId="0" applyFont="1" applyBorder="1" applyAlignment="1" applyProtection="1">
      <alignment horizontal="left" vertical="center"/>
      <protection hidden="1" locked="0"/>
    </xf>
    <xf numFmtId="0" fontId="51" fillId="0" borderId="35" xfId="0" applyFont="1" applyBorder="1" applyAlignment="1" applyProtection="1">
      <alignment horizontal="left" vertical="center"/>
      <protection hidden="1" locked="0"/>
    </xf>
    <xf numFmtId="0" fontId="4" fillId="0" borderId="44" xfId="0" applyFont="1" applyBorder="1" applyAlignment="1" applyProtection="1">
      <alignment horizontal="left" vertical="center"/>
      <protection hidden="1" locked="0"/>
    </xf>
    <xf numFmtId="0" fontId="4" fillId="0" borderId="61" xfId="0" applyFont="1" applyBorder="1" applyAlignment="1" applyProtection="1">
      <alignment horizontal="left" vertical="center"/>
      <protection hidden="1" locked="0"/>
    </xf>
    <xf numFmtId="0" fontId="4" fillId="0" borderId="94" xfId="0" applyFont="1" applyBorder="1" applyAlignment="1" applyProtection="1">
      <alignment horizontal="left" vertical="center"/>
      <protection hidden="1" locked="0"/>
    </xf>
    <xf numFmtId="0" fontId="4" fillId="0" borderId="47" xfId="0" applyFont="1" applyBorder="1" applyAlignment="1" applyProtection="1">
      <alignment horizontal="center" vertical="center"/>
      <protection hidden="1" locked="0"/>
    </xf>
    <xf numFmtId="0" fontId="4" fillId="0" borderId="31" xfId="0" applyFont="1" applyBorder="1" applyAlignment="1" applyProtection="1">
      <alignment horizontal="left" vertical="center"/>
      <protection hidden="1" locked="0"/>
    </xf>
    <xf numFmtId="0" fontId="4" fillId="0" borderId="35" xfId="0" applyFont="1" applyBorder="1" applyAlignment="1" applyProtection="1">
      <alignment horizontal="left" vertical="center"/>
      <protection hidden="1" locked="0"/>
    </xf>
    <xf numFmtId="0" fontId="4" fillId="0" borderId="34" xfId="0" applyFont="1" applyBorder="1" applyAlignment="1" applyProtection="1">
      <alignment horizontal="left" vertical="center"/>
      <protection hidden="1" locked="0"/>
    </xf>
    <xf numFmtId="0" fontId="4" fillId="0" borderId="89" xfId="0" applyFont="1" applyBorder="1" applyAlignment="1" applyProtection="1">
      <alignment horizontal="left" vertical="center"/>
      <protection hidden="1" locked="0"/>
    </xf>
    <xf numFmtId="0" fontId="4" fillId="0" borderId="18" xfId="0" applyFont="1" applyBorder="1" applyAlignment="1" applyProtection="1">
      <alignment horizontal="left" vertical="center"/>
      <protection hidden="1" locked="0"/>
    </xf>
    <xf numFmtId="0" fontId="4" fillId="0" borderId="90" xfId="0" applyFont="1" applyBorder="1" applyAlignment="1" applyProtection="1">
      <alignment horizontal="left" vertical="center"/>
      <protection hidden="1" locked="0"/>
    </xf>
    <xf numFmtId="0" fontId="4" fillId="0" borderId="81" xfId="0" applyFont="1" applyBorder="1" applyAlignment="1" applyProtection="1">
      <alignment horizontal="left" vertical="center"/>
      <protection hidden="1" locked="0"/>
    </xf>
    <xf numFmtId="0" fontId="4" fillId="0" borderId="44" xfId="0" applyFont="1" applyBorder="1" applyAlignment="1" applyProtection="1">
      <alignment horizontal="center" vertical="center"/>
      <protection hidden="1" locked="0"/>
    </xf>
    <xf numFmtId="0" fontId="4" fillId="0" borderId="61" xfId="0" applyFont="1" applyBorder="1" applyAlignment="1" applyProtection="1">
      <alignment horizontal="center" vertical="center"/>
      <protection hidden="1" locked="0"/>
    </xf>
    <xf numFmtId="0" fontId="51" fillId="0" borderId="43" xfId="0" applyFont="1" applyBorder="1" applyAlignment="1" applyProtection="1">
      <alignment horizontal="left" vertical="center" shrinkToFit="1"/>
      <protection hidden="1" locked="0"/>
    </xf>
    <xf numFmtId="0" fontId="51" fillId="0" borderId="81" xfId="0" applyFont="1" applyBorder="1" applyAlignment="1" applyProtection="1">
      <alignment horizontal="left" vertical="center" shrinkToFit="1"/>
      <protection hidden="1" locked="0"/>
    </xf>
    <xf numFmtId="0" fontId="70" fillId="0" borderId="36" xfId="0" applyFont="1" applyFill="1" applyBorder="1" applyAlignment="1" applyProtection="1">
      <alignment horizontal="left" vertical="center" shrinkToFit="1"/>
      <protection hidden="1" locked="0"/>
    </xf>
    <xf numFmtId="0" fontId="70" fillId="0" borderId="37" xfId="0" applyFont="1" applyFill="1" applyBorder="1" applyAlignment="1" applyProtection="1">
      <alignment horizontal="left" vertical="center" shrinkToFit="1"/>
      <protection hidden="1" locked="0"/>
    </xf>
    <xf numFmtId="0" fontId="70" fillId="0" borderId="40" xfId="0" applyFont="1" applyFill="1" applyBorder="1" applyAlignment="1" applyProtection="1">
      <alignment horizontal="left" vertical="center" shrinkToFit="1"/>
      <protection hidden="1" locked="0"/>
    </xf>
    <xf numFmtId="0" fontId="12" fillId="33" borderId="21" xfId="0" applyFont="1" applyFill="1" applyBorder="1" applyAlignment="1" applyProtection="1">
      <alignment horizontal="center" vertical="center" textRotation="90"/>
      <protection hidden="1" locked="0"/>
    </xf>
    <xf numFmtId="0" fontId="12" fillId="33" borderId="20" xfId="0" applyFont="1" applyFill="1" applyBorder="1" applyAlignment="1" applyProtection="1">
      <alignment horizontal="center" vertical="center" textRotation="90"/>
      <protection hidden="1" locked="0"/>
    </xf>
    <xf numFmtId="0" fontId="12" fillId="33" borderId="22" xfId="0" applyFont="1" applyFill="1" applyBorder="1" applyAlignment="1" applyProtection="1">
      <alignment horizontal="center" vertical="center" textRotation="90"/>
      <protection hidden="1" locked="0"/>
    </xf>
    <xf numFmtId="0" fontId="12" fillId="33" borderId="23" xfId="0" applyFont="1" applyFill="1" applyBorder="1" applyAlignment="1" applyProtection="1">
      <alignment horizontal="center" vertical="center" textRotation="90"/>
      <protection hidden="1" locked="0"/>
    </xf>
    <xf numFmtId="0" fontId="12" fillId="33" borderId="0" xfId="0" applyFont="1" applyFill="1" applyBorder="1" applyAlignment="1" applyProtection="1">
      <alignment horizontal="center" vertical="center" textRotation="90"/>
      <protection hidden="1" locked="0"/>
    </xf>
    <xf numFmtId="0" fontId="12" fillId="33" borderId="19" xfId="0" applyFont="1" applyFill="1" applyBorder="1" applyAlignment="1" applyProtection="1">
      <alignment horizontal="center" vertical="center" textRotation="90"/>
      <protection hidden="1" locked="0"/>
    </xf>
    <xf numFmtId="0" fontId="12" fillId="33" borderId="24" xfId="0" applyFont="1" applyFill="1" applyBorder="1" applyAlignment="1" applyProtection="1">
      <alignment horizontal="center" vertical="center" textRotation="90"/>
      <protection hidden="1" locked="0"/>
    </xf>
    <xf numFmtId="0" fontId="12" fillId="33" borderId="11" xfId="0" applyFont="1" applyFill="1" applyBorder="1" applyAlignment="1" applyProtection="1">
      <alignment horizontal="center" vertical="center" textRotation="90"/>
      <protection hidden="1" locked="0"/>
    </xf>
    <xf numFmtId="0" fontId="12" fillId="33" borderId="25" xfId="0" applyFont="1" applyFill="1" applyBorder="1" applyAlignment="1" applyProtection="1">
      <alignment horizontal="center" vertical="center" textRotation="90"/>
      <protection hidden="1" locked="0"/>
    </xf>
    <xf numFmtId="0" fontId="70" fillId="0" borderId="34" xfId="0" applyFont="1" applyBorder="1" applyAlignment="1" applyProtection="1">
      <alignment horizontal="left" vertical="center" shrinkToFit="1"/>
      <protection hidden="1" locked="0"/>
    </xf>
    <xf numFmtId="0" fontId="70" fillId="0" borderId="31" xfId="0" applyFont="1" applyBorder="1" applyAlignment="1" applyProtection="1">
      <alignment horizontal="left" vertical="center" shrinkToFit="1"/>
      <protection hidden="1" locked="0"/>
    </xf>
    <xf numFmtId="0" fontId="70" fillId="0" borderId="35" xfId="0" applyFont="1" applyBorder="1" applyAlignment="1" applyProtection="1">
      <alignment horizontal="left" vertical="center" shrinkToFit="1"/>
      <protection hidden="1" locked="0"/>
    </xf>
    <xf numFmtId="0" fontId="51" fillId="0" borderId="82" xfId="0" applyFont="1" applyBorder="1" applyAlignment="1" applyProtection="1">
      <alignment horizontal="left" vertical="center" shrinkToFit="1"/>
      <protection hidden="1" locked="0"/>
    </xf>
    <xf numFmtId="0" fontId="4" fillId="0" borderId="43" xfId="0" applyFont="1" applyBorder="1" applyAlignment="1" applyProtection="1">
      <alignment horizontal="center" vertical="center"/>
      <protection hidden="1" locked="0"/>
    </xf>
    <xf numFmtId="0" fontId="4" fillId="0" borderId="81" xfId="0" applyFont="1" applyBorder="1" applyAlignment="1" applyProtection="1">
      <alignment horizontal="center" vertical="center"/>
      <protection hidden="1" locked="0"/>
    </xf>
    <xf numFmtId="0" fontId="4" fillId="0" borderId="82" xfId="0" applyFont="1" applyBorder="1" applyAlignment="1" applyProtection="1">
      <alignment horizontal="left" vertical="center"/>
      <protection hidden="1" locked="0"/>
    </xf>
    <xf numFmtId="0" fontId="4" fillId="0" borderId="103" xfId="0" applyFont="1" applyBorder="1" applyAlignment="1" applyProtection="1">
      <alignment horizontal="left" vertical="center"/>
      <protection hidden="1" locked="0"/>
    </xf>
    <xf numFmtId="0" fontId="70" fillId="0" borderId="23" xfId="0" applyFont="1" applyFill="1" applyBorder="1" applyAlignment="1" applyProtection="1">
      <alignment horizontal="left" vertical="center" shrinkToFit="1"/>
      <protection hidden="1" locked="0"/>
    </xf>
    <xf numFmtId="0" fontId="70" fillId="0" borderId="0" xfId="0" applyFont="1" applyFill="1" applyBorder="1" applyAlignment="1" applyProtection="1">
      <alignment horizontal="left" vertical="center" shrinkToFit="1"/>
      <protection hidden="1" locked="0"/>
    </xf>
    <xf numFmtId="0" fontId="70" fillId="0" borderId="19" xfId="0" applyFont="1" applyFill="1" applyBorder="1" applyAlignment="1" applyProtection="1">
      <alignment horizontal="left" vertical="center" shrinkToFit="1"/>
      <protection hidden="1" locked="0"/>
    </xf>
    <xf numFmtId="0" fontId="4" fillId="0" borderId="34" xfId="0" applyFont="1" applyBorder="1" applyAlignment="1" applyProtection="1">
      <alignment horizontal="left" vertical="center"/>
      <protection hidden="1" locked="0"/>
    </xf>
    <xf numFmtId="0" fontId="4" fillId="0" borderId="37" xfId="0" applyFont="1" applyFill="1" applyBorder="1" applyAlignment="1" applyProtection="1">
      <alignment horizontal="left" vertical="center"/>
      <protection hidden="1" locked="0"/>
    </xf>
    <xf numFmtId="0" fontId="4" fillId="0" borderId="40" xfId="0" applyFont="1" applyFill="1" applyBorder="1" applyAlignment="1" applyProtection="1">
      <alignment horizontal="left" vertical="center"/>
      <protection hidden="1" locked="0"/>
    </xf>
    <xf numFmtId="0" fontId="4" fillId="0" borderId="34" xfId="0" applyFont="1" applyFill="1" applyBorder="1" applyAlignment="1" applyProtection="1">
      <alignment horizontal="left" vertical="center"/>
      <protection hidden="1" locked="0"/>
    </xf>
    <xf numFmtId="0" fontId="4" fillId="0" borderId="31" xfId="0" applyFont="1" applyFill="1" applyBorder="1" applyAlignment="1" applyProtection="1">
      <alignment horizontal="left" vertical="center"/>
      <protection hidden="1" locked="0"/>
    </xf>
    <xf numFmtId="0" fontId="4" fillId="0" borderId="35" xfId="0" applyFont="1" applyFill="1" applyBorder="1" applyAlignment="1" applyProtection="1">
      <alignment horizontal="left" vertical="center"/>
      <protection hidden="1" locked="0"/>
    </xf>
    <xf numFmtId="0" fontId="7" fillId="0" borderId="34" xfId="0" applyFont="1" applyBorder="1" applyAlignment="1" applyProtection="1">
      <alignment horizontal="left" vertical="center"/>
      <protection hidden="1" locked="0"/>
    </xf>
    <xf numFmtId="0" fontId="7" fillId="0" borderId="31" xfId="0" applyFont="1" applyBorder="1" applyAlignment="1" applyProtection="1">
      <alignment horizontal="left" vertical="center"/>
      <protection hidden="1" locked="0"/>
    </xf>
    <xf numFmtId="0" fontId="7" fillId="0" borderId="35" xfId="0" applyFont="1" applyBorder="1" applyAlignment="1" applyProtection="1">
      <alignment horizontal="left" vertical="center"/>
      <protection hidden="1" locked="0"/>
    </xf>
    <xf numFmtId="0" fontId="54" fillId="0" borderId="66" xfId="0" applyFont="1" applyBorder="1" applyAlignment="1" applyProtection="1">
      <alignment horizontal="center" vertical="center"/>
      <protection hidden="1" locked="0"/>
    </xf>
    <xf numFmtId="0" fontId="70" fillId="0" borderId="43" xfId="0" applyFont="1" applyFill="1" applyBorder="1" applyAlignment="1" applyProtection="1">
      <alignment horizontal="center" vertical="center" shrinkToFit="1"/>
      <protection hidden="1" locked="0"/>
    </xf>
    <xf numFmtId="0" fontId="70" fillId="0" borderId="81" xfId="0" applyFont="1" applyFill="1" applyBorder="1" applyAlignment="1" applyProtection="1">
      <alignment horizontal="center" vertical="center" shrinkToFit="1"/>
      <protection hidden="1" locked="0"/>
    </xf>
    <xf numFmtId="0" fontId="70" fillId="0" borderId="82" xfId="0" applyFont="1" applyFill="1" applyBorder="1" applyAlignment="1" applyProtection="1">
      <alignment horizontal="center" vertical="center" shrinkToFit="1"/>
      <protection hidden="1" locked="0"/>
    </xf>
    <xf numFmtId="0" fontId="73" fillId="0" borderId="43" xfId="0" applyFont="1" applyFill="1" applyBorder="1" applyAlignment="1" applyProtection="1">
      <alignment horizontal="center" vertical="center" shrinkToFit="1"/>
      <protection hidden="1" locked="0"/>
    </xf>
    <xf numFmtId="0" fontId="73" fillId="0" borderId="81" xfId="0" applyFont="1" applyFill="1" applyBorder="1" applyAlignment="1" applyProtection="1">
      <alignment horizontal="center" vertical="center" shrinkToFit="1"/>
      <protection hidden="1" locked="0"/>
    </xf>
    <xf numFmtId="0" fontId="73" fillId="0" borderId="82" xfId="0" applyFont="1" applyFill="1" applyBorder="1" applyAlignment="1" applyProtection="1">
      <alignment horizontal="center" vertical="center" shrinkToFit="1"/>
      <protection hidden="1" locked="0"/>
    </xf>
    <xf numFmtId="0" fontId="52" fillId="0" borderId="81" xfId="0" applyFont="1" applyBorder="1" applyAlignment="1" applyProtection="1">
      <alignment horizontal="center" vertical="center"/>
      <protection hidden="1" locked="0"/>
    </xf>
    <xf numFmtId="0" fontId="7" fillId="0" borderId="24" xfId="0" applyFont="1" applyBorder="1" applyAlignment="1" applyProtection="1">
      <alignment horizontal="left" vertical="center"/>
      <protection hidden="1" locked="0"/>
    </xf>
    <xf numFmtId="0" fontId="7" fillId="0" borderId="11" xfId="0" applyFont="1" applyBorder="1" applyAlignment="1" applyProtection="1">
      <alignment horizontal="left" vertical="center"/>
      <protection hidden="1" locked="0"/>
    </xf>
    <xf numFmtId="0" fontId="7" fillId="0" borderId="59" xfId="0" applyFont="1" applyBorder="1" applyAlignment="1" applyProtection="1">
      <alignment horizontal="left" vertical="center"/>
      <protection hidden="1" locked="0"/>
    </xf>
    <xf numFmtId="0" fontId="7" fillId="0" borderId="32" xfId="0" applyFont="1" applyBorder="1" applyAlignment="1" applyProtection="1">
      <alignment horizontal="left" vertical="center"/>
      <protection hidden="1" locked="0"/>
    </xf>
    <xf numFmtId="0" fontId="7" fillId="0" borderId="27" xfId="0" applyFont="1" applyBorder="1" applyAlignment="1" applyProtection="1">
      <alignment horizontal="left" vertical="center"/>
      <protection hidden="1" locked="0"/>
    </xf>
    <xf numFmtId="0" fontId="51" fillId="0" borderId="27" xfId="0" applyFont="1" applyBorder="1" applyAlignment="1" applyProtection="1">
      <alignment horizontal="center" vertical="center" shrinkToFit="1"/>
      <protection hidden="1" locked="0"/>
    </xf>
    <xf numFmtId="0" fontId="51" fillId="0" borderId="33" xfId="0" applyFont="1" applyBorder="1" applyAlignment="1" applyProtection="1">
      <alignment horizontal="center" vertical="center" shrinkToFit="1"/>
      <protection hidden="1" locked="0"/>
    </xf>
    <xf numFmtId="0" fontId="8" fillId="0" borderId="43" xfId="0" applyFont="1" applyBorder="1" applyAlignment="1" applyProtection="1">
      <alignment horizontal="center" vertical="center"/>
      <protection hidden="1" locked="0"/>
    </xf>
    <xf numFmtId="1" fontId="70" fillId="0" borderId="36" xfId="0" applyNumberFormat="1" applyFont="1" applyBorder="1" applyAlignment="1" applyProtection="1">
      <alignment horizontal="center" vertical="center" shrinkToFit="1"/>
      <protection hidden="1" locked="0"/>
    </xf>
    <xf numFmtId="1" fontId="70" fillId="0" borderId="37" xfId="0" applyNumberFormat="1" applyFont="1" applyBorder="1" applyAlignment="1" applyProtection="1">
      <alignment horizontal="center" vertical="center" shrinkToFit="1"/>
      <protection hidden="1" locked="0"/>
    </xf>
    <xf numFmtId="1" fontId="70" fillId="0" borderId="40" xfId="0" applyNumberFormat="1" applyFont="1" applyBorder="1" applyAlignment="1" applyProtection="1">
      <alignment horizontal="center" vertical="center" shrinkToFit="1"/>
      <protection hidden="1" locked="0"/>
    </xf>
    <xf numFmtId="0" fontId="7" fillId="0" borderId="36" xfId="0" applyFont="1" applyBorder="1" applyAlignment="1" applyProtection="1">
      <alignment horizontal="left" vertical="center"/>
      <protection hidden="1" locked="0"/>
    </xf>
    <xf numFmtId="0" fontId="7" fillId="0" borderId="37" xfId="0" applyFont="1" applyBorder="1" applyAlignment="1" applyProtection="1">
      <alignment horizontal="left" vertical="center"/>
      <protection hidden="1" locked="0"/>
    </xf>
    <xf numFmtId="0" fontId="7" fillId="0" borderId="40" xfId="0" applyFont="1" applyBorder="1" applyAlignment="1" applyProtection="1">
      <alignment horizontal="left" vertical="center"/>
      <protection hidden="1" locked="0"/>
    </xf>
    <xf numFmtId="0" fontId="7" fillId="0" borderId="43" xfId="0" applyFont="1" applyBorder="1" applyAlignment="1" applyProtection="1">
      <alignment horizontal="center" vertical="center"/>
      <protection hidden="1" locked="0"/>
    </xf>
    <xf numFmtId="0" fontId="7" fillId="0" borderId="42" xfId="0" applyFont="1" applyBorder="1" applyAlignment="1" applyProtection="1">
      <alignment horizontal="center" vertical="center"/>
      <protection hidden="1" locked="0"/>
    </xf>
    <xf numFmtId="0" fontId="2" fillId="0" borderId="63" xfId="0" applyFont="1" applyFill="1" applyBorder="1" applyAlignment="1" applyProtection="1">
      <alignment horizontal="left" vertical="center"/>
      <protection hidden="1" locked="0"/>
    </xf>
    <xf numFmtId="0" fontId="138" fillId="44" borderId="21" xfId="0" applyFont="1" applyFill="1" applyBorder="1" applyAlignment="1" applyProtection="1">
      <alignment horizontal="center" vertical="center" textRotation="90"/>
      <protection hidden="1" locked="0"/>
    </xf>
    <xf numFmtId="0" fontId="138" fillId="44" borderId="20" xfId="0" applyFont="1" applyFill="1" applyBorder="1" applyAlignment="1" applyProtection="1">
      <alignment horizontal="center" vertical="center" textRotation="90"/>
      <protection hidden="1" locked="0"/>
    </xf>
    <xf numFmtId="0" fontId="138" fillId="44" borderId="22" xfId="0" applyFont="1" applyFill="1" applyBorder="1" applyAlignment="1" applyProtection="1">
      <alignment horizontal="center" vertical="center" textRotation="90"/>
      <protection hidden="1" locked="0"/>
    </xf>
    <xf numFmtId="0" fontId="138" fillId="44" borderId="23" xfId="0" applyFont="1" applyFill="1" applyBorder="1" applyAlignment="1" applyProtection="1">
      <alignment horizontal="center" vertical="center" textRotation="90"/>
      <protection hidden="1" locked="0"/>
    </xf>
    <xf numFmtId="0" fontId="138" fillId="44" borderId="0" xfId="0" applyFont="1" applyFill="1" applyBorder="1" applyAlignment="1" applyProtection="1">
      <alignment horizontal="center" vertical="center" textRotation="90"/>
      <protection hidden="1" locked="0"/>
    </xf>
    <xf numFmtId="0" fontId="138" fillId="44" borderId="19" xfId="0" applyFont="1" applyFill="1" applyBorder="1" applyAlignment="1" applyProtection="1">
      <alignment horizontal="center" vertical="center" textRotation="90"/>
      <protection hidden="1" locked="0"/>
    </xf>
    <xf numFmtId="0" fontId="138" fillId="44" borderId="24" xfId="0" applyFont="1" applyFill="1" applyBorder="1" applyAlignment="1" applyProtection="1">
      <alignment horizontal="center" vertical="center" textRotation="90"/>
      <protection hidden="1" locked="0"/>
    </xf>
    <xf numFmtId="0" fontId="138" fillId="44" borderId="11" xfId="0" applyFont="1" applyFill="1" applyBorder="1" applyAlignment="1" applyProtection="1">
      <alignment horizontal="center" vertical="center" textRotation="90"/>
      <protection hidden="1" locked="0"/>
    </xf>
    <xf numFmtId="0" fontId="138" fillId="44" borderId="25" xfId="0" applyFont="1" applyFill="1" applyBorder="1" applyAlignment="1" applyProtection="1">
      <alignment horizontal="center" vertical="center" textRotation="90"/>
      <protection hidden="1" locked="0"/>
    </xf>
    <xf numFmtId="10" fontId="2" fillId="0" borderId="93" xfId="0" applyNumberFormat="1" applyFont="1" applyBorder="1" applyAlignment="1" applyProtection="1">
      <alignment horizontal="center" vertical="center"/>
      <protection hidden="1" locked="0"/>
    </xf>
    <xf numFmtId="10" fontId="2" fillId="0" borderId="37" xfId="0" applyNumberFormat="1" applyFont="1" applyBorder="1" applyAlignment="1" applyProtection="1">
      <alignment horizontal="center" vertical="center"/>
      <protection hidden="1" locked="0"/>
    </xf>
    <xf numFmtId="10" fontId="2" fillId="0" borderId="40" xfId="0" applyNumberFormat="1" applyFont="1" applyBorder="1" applyAlignment="1" applyProtection="1">
      <alignment horizontal="center" vertical="center"/>
      <protection hidden="1" locked="0"/>
    </xf>
    <xf numFmtId="0" fontId="2" fillId="0" borderId="22" xfId="0" applyFont="1" applyBorder="1" applyAlignment="1" applyProtection="1">
      <alignment/>
      <protection hidden="1" locked="0"/>
    </xf>
    <xf numFmtId="0" fontId="2" fillId="0" borderId="25" xfId="0" applyFont="1" applyBorder="1" applyAlignment="1" applyProtection="1">
      <alignment/>
      <protection hidden="1" locked="0"/>
    </xf>
    <xf numFmtId="0" fontId="10" fillId="15" borderId="21" xfId="0" applyNumberFormat="1" applyFont="1" applyFill="1" applyBorder="1" applyAlignment="1" applyProtection="1">
      <alignment horizontal="center" vertical="center" textRotation="90"/>
      <protection hidden="1" locked="0"/>
    </xf>
    <xf numFmtId="0" fontId="10" fillId="15" borderId="20" xfId="0" applyNumberFormat="1" applyFont="1" applyFill="1" applyBorder="1" applyAlignment="1" applyProtection="1">
      <alignment horizontal="center" vertical="center" textRotation="90"/>
      <protection hidden="1" locked="0"/>
    </xf>
    <xf numFmtId="0" fontId="10" fillId="15" borderId="22" xfId="0" applyNumberFormat="1" applyFont="1" applyFill="1" applyBorder="1" applyAlignment="1" applyProtection="1">
      <alignment horizontal="center" vertical="center" textRotation="90"/>
      <protection hidden="1" locked="0"/>
    </xf>
    <xf numFmtId="0" fontId="10" fillId="15" borderId="23" xfId="0" applyNumberFormat="1" applyFont="1" applyFill="1" applyBorder="1" applyAlignment="1" applyProtection="1">
      <alignment horizontal="center" vertical="center" textRotation="90"/>
      <protection hidden="1" locked="0"/>
    </xf>
    <xf numFmtId="0" fontId="10" fillId="15" borderId="0" xfId="0" applyNumberFormat="1" applyFont="1" applyFill="1" applyBorder="1" applyAlignment="1" applyProtection="1">
      <alignment horizontal="center" vertical="center" textRotation="90"/>
      <protection hidden="1" locked="0"/>
    </xf>
    <xf numFmtId="0" fontId="10" fillId="15" borderId="19" xfId="0" applyNumberFormat="1" applyFont="1" applyFill="1" applyBorder="1" applyAlignment="1" applyProtection="1">
      <alignment horizontal="center" vertical="center" textRotation="90"/>
      <protection hidden="1" locked="0"/>
    </xf>
    <xf numFmtId="0" fontId="10" fillId="15" borderId="24" xfId="0" applyNumberFormat="1" applyFont="1" applyFill="1" applyBorder="1" applyAlignment="1" applyProtection="1">
      <alignment horizontal="center" vertical="center" textRotation="90"/>
      <protection hidden="1" locked="0"/>
    </xf>
    <xf numFmtId="0" fontId="10" fillId="15" borderId="11" xfId="0" applyNumberFormat="1" applyFont="1" applyFill="1" applyBorder="1" applyAlignment="1" applyProtection="1">
      <alignment horizontal="center" vertical="center" textRotation="90"/>
      <protection hidden="1" locked="0"/>
    </xf>
    <xf numFmtId="0" fontId="10" fillId="15" borderId="25" xfId="0" applyNumberFormat="1" applyFont="1" applyFill="1" applyBorder="1" applyAlignment="1" applyProtection="1">
      <alignment horizontal="center" vertical="center" textRotation="90"/>
      <protection hidden="1" locked="0"/>
    </xf>
    <xf numFmtId="1" fontId="70" fillId="0" borderId="39" xfId="0" applyNumberFormat="1" applyFont="1" applyBorder="1" applyAlignment="1" applyProtection="1">
      <alignment horizontal="center" vertical="center"/>
      <protection hidden="1" locked="0"/>
    </xf>
    <xf numFmtId="1" fontId="70" fillId="0" borderId="10" xfId="0" applyNumberFormat="1" applyFont="1" applyBorder="1" applyAlignment="1" applyProtection="1">
      <alignment horizontal="center" vertical="center"/>
      <protection hidden="1" locked="0"/>
    </xf>
    <xf numFmtId="1" fontId="70" fillId="0" borderId="55" xfId="0" applyNumberFormat="1" applyFont="1" applyBorder="1" applyAlignment="1" applyProtection="1">
      <alignment horizontal="center" vertical="center"/>
      <protection hidden="1" locked="0"/>
    </xf>
    <xf numFmtId="0" fontId="6" fillId="0" borderId="34" xfId="0" applyFont="1" applyBorder="1" applyAlignment="1" applyProtection="1">
      <alignment horizontal="left" vertical="center"/>
      <protection hidden="1" locked="0"/>
    </xf>
    <xf numFmtId="0" fontId="6" fillId="0" borderId="31" xfId="0" applyFont="1" applyBorder="1" applyAlignment="1" applyProtection="1">
      <alignment horizontal="left" vertical="center"/>
      <protection hidden="1" locked="0"/>
    </xf>
    <xf numFmtId="0" fontId="6" fillId="0" borderId="68" xfId="0" applyFont="1" applyBorder="1" applyAlignment="1" applyProtection="1">
      <alignment horizontal="left" vertical="center"/>
      <protection hidden="1" locked="0"/>
    </xf>
    <xf numFmtId="49" fontId="70" fillId="0" borderId="67" xfId="0" applyNumberFormat="1" applyFont="1" applyBorder="1" applyAlignment="1" applyProtection="1">
      <alignment horizontal="left" vertical="center"/>
      <protection hidden="1" locked="0"/>
    </xf>
    <xf numFmtId="0" fontId="70" fillId="0" borderId="31" xfId="0" applyFont="1" applyBorder="1" applyAlignment="1" applyProtection="1">
      <alignment horizontal="left" vertical="center"/>
      <protection hidden="1" locked="0"/>
    </xf>
    <xf numFmtId="0" fontId="70" fillId="0" borderId="68" xfId="0" applyFont="1" applyBorder="1" applyAlignment="1" applyProtection="1">
      <alignment horizontal="left" vertical="center"/>
      <protection hidden="1" locked="0"/>
    </xf>
    <xf numFmtId="0" fontId="4" fillId="0" borderId="67" xfId="0" applyFont="1" applyBorder="1" applyAlignment="1" applyProtection="1">
      <alignment horizontal="center" vertical="center"/>
      <protection hidden="1" locked="0"/>
    </xf>
    <xf numFmtId="0" fontId="4" fillId="0" borderId="31" xfId="0" applyFont="1" applyBorder="1" applyAlignment="1" applyProtection="1">
      <alignment horizontal="center" vertical="center"/>
      <protection hidden="1" locked="0"/>
    </xf>
    <xf numFmtId="0" fontId="4" fillId="0" borderId="35" xfId="0" applyFont="1" applyBorder="1" applyAlignment="1" applyProtection="1">
      <alignment horizontal="center" vertical="center"/>
      <protection hidden="1" locked="0"/>
    </xf>
    <xf numFmtId="0" fontId="6" fillId="35" borderId="21" xfId="0" applyFont="1" applyFill="1" applyBorder="1" applyAlignment="1" applyProtection="1">
      <alignment horizontal="center" vertical="center" textRotation="90" wrapText="1"/>
      <protection hidden="1" locked="0"/>
    </xf>
    <xf numFmtId="0" fontId="6" fillId="35" borderId="20" xfId="0" applyFont="1" applyFill="1" applyBorder="1" applyAlignment="1" applyProtection="1">
      <alignment horizontal="center" vertical="center" textRotation="90" wrapText="1"/>
      <protection hidden="1" locked="0"/>
    </xf>
    <xf numFmtId="0" fontId="6" fillId="35" borderId="22" xfId="0" applyFont="1" applyFill="1" applyBorder="1" applyAlignment="1" applyProtection="1">
      <alignment horizontal="center" vertical="center" textRotation="90" wrapText="1"/>
      <protection hidden="1" locked="0"/>
    </xf>
    <xf numFmtId="0" fontId="6" fillId="35" borderId="23" xfId="0" applyFont="1" applyFill="1" applyBorder="1" applyAlignment="1" applyProtection="1">
      <alignment horizontal="center" vertical="center" textRotation="90" wrapText="1"/>
      <protection hidden="1" locked="0"/>
    </xf>
    <xf numFmtId="0" fontId="6" fillId="35" borderId="0" xfId="0" applyFont="1" applyFill="1" applyBorder="1" applyAlignment="1" applyProtection="1">
      <alignment horizontal="center" vertical="center" textRotation="90" wrapText="1"/>
      <protection hidden="1" locked="0"/>
    </xf>
    <xf numFmtId="0" fontId="6" fillId="35" borderId="19" xfId="0" applyFont="1" applyFill="1" applyBorder="1" applyAlignment="1" applyProtection="1">
      <alignment horizontal="center" vertical="center" textRotation="90" wrapText="1"/>
      <protection hidden="1" locked="0"/>
    </xf>
    <xf numFmtId="0" fontId="6" fillId="35" borderId="24" xfId="0" applyFont="1" applyFill="1" applyBorder="1" applyAlignment="1" applyProtection="1">
      <alignment horizontal="center" vertical="center" textRotation="90" wrapText="1"/>
      <protection hidden="1" locked="0"/>
    </xf>
    <xf numFmtId="0" fontId="6" fillId="35" borderId="11" xfId="0" applyFont="1" applyFill="1" applyBorder="1" applyAlignment="1" applyProtection="1">
      <alignment horizontal="center" vertical="center" textRotation="90" wrapText="1"/>
      <protection hidden="1" locked="0"/>
    </xf>
    <xf numFmtId="0" fontId="6" fillId="35" borderId="25" xfId="0" applyFont="1" applyFill="1" applyBorder="1" applyAlignment="1" applyProtection="1">
      <alignment horizontal="center" vertical="center" textRotation="90" wrapText="1"/>
      <protection hidden="1" locked="0"/>
    </xf>
    <xf numFmtId="165" fontId="77" fillId="37" borderId="67" xfId="42" applyNumberFormat="1" applyFont="1" applyFill="1" applyBorder="1" applyAlignment="1" applyProtection="1">
      <alignment horizontal="center" vertical="center"/>
      <protection hidden="1" locked="0"/>
    </xf>
    <xf numFmtId="165" fontId="77" fillId="37" borderId="31" xfId="42" applyNumberFormat="1" applyFont="1" applyFill="1" applyBorder="1" applyAlignment="1" applyProtection="1">
      <alignment horizontal="center" vertical="center"/>
      <protection hidden="1" locked="0"/>
    </xf>
    <xf numFmtId="165" fontId="77" fillId="37" borderId="68" xfId="42" applyNumberFormat="1" applyFont="1" applyFill="1" applyBorder="1" applyAlignment="1" applyProtection="1">
      <alignment horizontal="center" vertical="center"/>
      <protection hidden="1" locked="0"/>
    </xf>
    <xf numFmtId="0" fontId="1" fillId="34" borderId="0" xfId="0" applyFont="1" applyFill="1" applyBorder="1" applyAlignment="1" applyProtection="1">
      <alignment horizontal="left" vertical="center" wrapText="1"/>
      <protection hidden="1" locked="0"/>
    </xf>
    <xf numFmtId="0" fontId="6" fillId="33" borderId="48" xfId="0" applyFont="1" applyFill="1" applyBorder="1" applyAlignment="1" applyProtection="1">
      <alignment horizontal="center" vertical="center"/>
      <protection hidden="1" locked="0"/>
    </xf>
    <xf numFmtId="0" fontId="6" fillId="33" borderId="56" xfId="0" applyFont="1" applyFill="1" applyBorder="1" applyAlignment="1" applyProtection="1">
      <alignment horizontal="center" vertical="center"/>
      <protection hidden="1" locked="0"/>
    </xf>
    <xf numFmtId="0" fontId="6" fillId="33" borderId="47" xfId="0" applyFont="1" applyFill="1" applyBorder="1" applyAlignment="1" applyProtection="1">
      <alignment horizontal="center" vertical="center"/>
      <protection hidden="1" locked="0"/>
    </xf>
    <xf numFmtId="1" fontId="5" fillId="0" borderId="54" xfId="0" applyNumberFormat="1" applyFont="1" applyBorder="1" applyAlignment="1" applyProtection="1">
      <alignment horizontal="center" vertical="center"/>
      <protection hidden="1" locked="0"/>
    </xf>
    <xf numFmtId="2" fontId="5" fillId="0" borderId="54" xfId="0" applyNumberFormat="1" applyFont="1" applyBorder="1" applyAlignment="1" applyProtection="1">
      <alignment horizontal="center" vertical="center"/>
      <protection hidden="1" locked="0"/>
    </xf>
    <xf numFmtId="165" fontId="78" fillId="0" borderId="54" xfId="42" applyNumberFormat="1" applyFont="1" applyFill="1" applyBorder="1" applyAlignment="1" applyProtection="1">
      <alignment horizontal="center" vertical="center"/>
      <protection hidden="1" locked="0"/>
    </xf>
    <xf numFmtId="0" fontId="70" fillId="0" borderId="45" xfId="0" applyFont="1" applyBorder="1" applyAlignment="1" applyProtection="1">
      <alignment horizontal="center" vertical="center" shrinkToFit="1"/>
      <protection hidden="1" locked="0"/>
    </xf>
    <xf numFmtId="0" fontId="70" fillId="0" borderId="106" xfId="0" applyFont="1" applyBorder="1" applyAlignment="1" applyProtection="1">
      <alignment horizontal="center" vertical="center" shrinkToFit="1"/>
      <protection hidden="1" locked="0"/>
    </xf>
    <xf numFmtId="0" fontId="2" fillId="0" borderId="55" xfId="0" applyFont="1" applyBorder="1" applyAlignment="1" applyProtection="1">
      <alignment horizontal="center" vertical="center"/>
      <protection hidden="1" locked="0"/>
    </xf>
    <xf numFmtId="3" fontId="53" fillId="0" borderId="67" xfId="0" applyNumberFormat="1" applyFont="1" applyBorder="1" applyAlignment="1" applyProtection="1">
      <alignment horizontal="center" vertical="center" shrinkToFit="1"/>
      <protection hidden="1" locked="0"/>
    </xf>
    <xf numFmtId="3" fontId="53" fillId="0" borderId="31" xfId="0" applyNumberFormat="1" applyFont="1" applyBorder="1" applyAlignment="1" applyProtection="1">
      <alignment horizontal="center" vertical="center" shrinkToFit="1"/>
      <protection hidden="1" locked="0"/>
    </xf>
    <xf numFmtId="3" fontId="53" fillId="0" borderId="68" xfId="0" applyNumberFormat="1" applyFont="1" applyBorder="1" applyAlignment="1" applyProtection="1">
      <alignment horizontal="center" vertical="center" shrinkToFit="1"/>
      <protection hidden="1" locked="0"/>
    </xf>
    <xf numFmtId="0" fontId="2" fillId="0" borderId="32" xfId="0" applyFont="1" applyBorder="1" applyAlignment="1" applyProtection="1">
      <alignment horizontal="center" vertical="center"/>
      <protection hidden="1" locked="0"/>
    </xf>
    <xf numFmtId="0" fontId="2" fillId="0" borderId="33" xfId="0" applyFont="1" applyBorder="1" applyAlignment="1" applyProtection="1">
      <alignment horizontal="center" vertical="center"/>
      <protection hidden="1" locked="0"/>
    </xf>
    <xf numFmtId="0" fontId="2" fillId="0" borderId="39" xfId="0" applyFont="1" applyBorder="1" applyAlignment="1" applyProtection="1">
      <alignment horizontal="center" vertical="center"/>
      <protection hidden="1" locked="0"/>
    </xf>
    <xf numFmtId="9" fontId="2" fillId="0" borderId="81" xfId="67" applyFont="1" applyBorder="1" applyAlignment="1" applyProtection="1">
      <alignment horizontal="center" vertical="center"/>
      <protection hidden="1" locked="0"/>
    </xf>
    <xf numFmtId="165" fontId="70" fillId="0" borderId="83" xfId="42" applyNumberFormat="1" applyFont="1" applyBorder="1" applyAlignment="1" applyProtection="1">
      <alignment horizontal="center" vertical="center"/>
      <protection hidden="1" locked="0"/>
    </xf>
    <xf numFmtId="0" fontId="2" fillId="0" borderId="54" xfId="0" applyFont="1" applyBorder="1" applyAlignment="1" applyProtection="1">
      <alignment horizontal="left" vertical="center"/>
      <protection hidden="1" locked="0"/>
    </xf>
    <xf numFmtId="0" fontId="78" fillId="0" borderId="54" xfId="0" applyFont="1" applyBorder="1" applyAlignment="1" applyProtection="1">
      <alignment horizontal="center" vertical="center"/>
      <protection hidden="1" locked="0"/>
    </xf>
    <xf numFmtId="0" fontId="12" fillId="34" borderId="21" xfId="0" applyNumberFormat="1" applyFont="1" applyFill="1" applyBorder="1" applyAlignment="1" applyProtection="1">
      <alignment horizontal="center" vertical="center" textRotation="90" wrapText="1"/>
      <protection hidden="1" locked="0"/>
    </xf>
    <xf numFmtId="0" fontId="12" fillId="34" borderId="20" xfId="0" applyNumberFormat="1" applyFont="1" applyFill="1" applyBorder="1" applyAlignment="1" applyProtection="1">
      <alignment horizontal="center" vertical="center" textRotation="90" wrapText="1"/>
      <protection hidden="1" locked="0"/>
    </xf>
    <xf numFmtId="0" fontId="12" fillId="34" borderId="22" xfId="0" applyNumberFormat="1" applyFont="1" applyFill="1" applyBorder="1" applyAlignment="1" applyProtection="1">
      <alignment horizontal="center" vertical="center" textRotation="90" wrapText="1"/>
      <protection hidden="1" locked="0"/>
    </xf>
    <xf numFmtId="0" fontId="12" fillId="34" borderId="23" xfId="0" applyNumberFormat="1" applyFont="1" applyFill="1" applyBorder="1" applyAlignment="1" applyProtection="1">
      <alignment horizontal="center" vertical="center" textRotation="90" wrapText="1"/>
      <protection hidden="1" locked="0"/>
    </xf>
    <xf numFmtId="0" fontId="12" fillId="34" borderId="0" xfId="0" applyNumberFormat="1" applyFont="1" applyFill="1" applyBorder="1" applyAlignment="1" applyProtection="1">
      <alignment horizontal="center" vertical="center" textRotation="90" wrapText="1"/>
      <protection hidden="1" locked="0"/>
    </xf>
    <xf numFmtId="0" fontId="12" fillId="34" borderId="19" xfId="0" applyNumberFormat="1" applyFont="1" applyFill="1" applyBorder="1" applyAlignment="1" applyProtection="1">
      <alignment horizontal="center" vertical="center" textRotation="90" wrapText="1"/>
      <protection hidden="1" locked="0"/>
    </xf>
    <xf numFmtId="0" fontId="12" fillId="34" borderId="24" xfId="0" applyNumberFormat="1" applyFont="1" applyFill="1" applyBorder="1" applyAlignment="1" applyProtection="1">
      <alignment horizontal="center" vertical="center" textRotation="90" wrapText="1"/>
      <protection hidden="1" locked="0"/>
    </xf>
    <xf numFmtId="0" fontId="12" fillId="34" borderId="11" xfId="0" applyNumberFormat="1" applyFont="1" applyFill="1" applyBorder="1" applyAlignment="1" applyProtection="1">
      <alignment horizontal="center" vertical="center" textRotation="90" wrapText="1"/>
      <protection hidden="1" locked="0"/>
    </xf>
    <xf numFmtId="0" fontId="12" fillId="34" borderId="25" xfId="0" applyNumberFormat="1" applyFont="1" applyFill="1" applyBorder="1" applyAlignment="1" applyProtection="1">
      <alignment horizontal="center" vertical="center" textRotation="90" wrapText="1"/>
      <protection hidden="1" locked="0"/>
    </xf>
    <xf numFmtId="0" fontId="62" fillId="45" borderId="48" xfId="0" applyFont="1" applyFill="1" applyBorder="1" applyAlignment="1" applyProtection="1">
      <alignment horizontal="center"/>
      <protection hidden="1" locked="0"/>
    </xf>
    <xf numFmtId="0" fontId="62" fillId="45" borderId="56" xfId="0" applyFont="1" applyFill="1" applyBorder="1" applyAlignment="1" applyProtection="1">
      <alignment horizontal="center"/>
      <protection hidden="1" locked="0"/>
    </xf>
    <xf numFmtId="0" fontId="62" fillId="45" borderId="47" xfId="0" applyFont="1" applyFill="1" applyBorder="1" applyAlignment="1" applyProtection="1">
      <alignment horizontal="center"/>
      <protection hidden="1" locked="0"/>
    </xf>
    <xf numFmtId="0" fontId="2" fillId="0" borderId="89" xfId="0" applyFont="1" applyBorder="1" applyAlignment="1" applyProtection="1">
      <alignment horizontal="left" vertical="center"/>
      <protection hidden="1" locked="0"/>
    </xf>
    <xf numFmtId="0" fontId="2" fillId="0" borderId="18" xfId="0" applyFont="1" applyBorder="1" applyAlignment="1" applyProtection="1">
      <alignment horizontal="left" vertical="center"/>
      <protection hidden="1" locked="0"/>
    </xf>
    <xf numFmtId="0" fontId="2" fillId="0" borderId="90" xfId="0" applyFont="1" applyBorder="1" applyAlignment="1" applyProtection="1">
      <alignment horizontal="left" vertical="center"/>
      <protection hidden="1" locked="0"/>
    </xf>
    <xf numFmtId="0" fontId="2" fillId="0" borderId="54" xfId="0" applyFont="1" applyFill="1" applyBorder="1" applyAlignment="1" applyProtection="1">
      <alignment horizontal="left" vertical="center"/>
      <protection hidden="1" locked="0"/>
    </xf>
    <xf numFmtId="3" fontId="32" fillId="0" borderId="67" xfId="0" applyNumberFormat="1" applyFont="1" applyBorder="1" applyAlignment="1" applyProtection="1">
      <alignment horizontal="center" vertical="center" shrinkToFit="1"/>
      <protection hidden="1" locked="0"/>
    </xf>
    <xf numFmtId="3" fontId="32" fillId="0" borderId="31" xfId="0" applyNumberFormat="1" applyFont="1" applyBorder="1" applyAlignment="1" applyProtection="1">
      <alignment horizontal="center" vertical="center" shrinkToFit="1"/>
      <protection hidden="1" locked="0"/>
    </xf>
    <xf numFmtId="3" fontId="32" fillId="0" borderId="68" xfId="0" applyNumberFormat="1" applyFont="1" applyBorder="1" applyAlignment="1" applyProtection="1">
      <alignment horizontal="center" vertical="center" shrinkToFit="1"/>
      <protection hidden="1" locked="0"/>
    </xf>
    <xf numFmtId="165" fontId="78" fillId="0" borderId="32" xfId="42" applyNumberFormat="1" applyFont="1" applyFill="1" applyBorder="1" applyAlignment="1" applyProtection="1">
      <alignment horizontal="center" vertical="center"/>
      <protection hidden="1" locked="0"/>
    </xf>
    <xf numFmtId="165" fontId="78" fillId="0" borderId="27" xfId="42" applyNumberFormat="1" applyFont="1" applyFill="1" applyBorder="1" applyAlignment="1" applyProtection="1">
      <alignment horizontal="center" vertical="center"/>
      <protection hidden="1" locked="0"/>
    </xf>
    <xf numFmtId="165" fontId="78" fillId="0" borderId="33" xfId="42" applyNumberFormat="1" applyFont="1" applyFill="1" applyBorder="1" applyAlignment="1" applyProtection="1">
      <alignment horizontal="center" vertical="center"/>
      <protection hidden="1" locked="0"/>
    </xf>
    <xf numFmtId="165" fontId="78" fillId="0" borderId="23" xfId="42" applyNumberFormat="1" applyFont="1" applyFill="1" applyBorder="1" applyAlignment="1" applyProtection="1">
      <alignment horizontal="center" vertical="center"/>
      <protection hidden="1" locked="0"/>
    </xf>
    <xf numFmtId="165" fontId="78" fillId="0" borderId="0" xfId="42" applyNumberFormat="1" applyFont="1" applyFill="1" applyBorder="1" applyAlignment="1" applyProtection="1">
      <alignment horizontal="center" vertical="center"/>
      <protection hidden="1" locked="0"/>
    </xf>
    <xf numFmtId="165" fontId="78" fillId="0" borderId="19" xfId="42" applyNumberFormat="1" applyFont="1" applyFill="1" applyBorder="1" applyAlignment="1" applyProtection="1">
      <alignment horizontal="center" vertical="center"/>
      <protection hidden="1" locked="0"/>
    </xf>
    <xf numFmtId="165" fontId="78" fillId="0" borderId="39" xfId="42" applyNumberFormat="1" applyFont="1" applyFill="1" applyBorder="1" applyAlignment="1" applyProtection="1">
      <alignment horizontal="center" vertical="center"/>
      <protection hidden="1" locked="0"/>
    </xf>
    <xf numFmtId="165" fontId="78" fillId="0" borderId="10" xfId="42" applyNumberFormat="1" applyFont="1" applyFill="1" applyBorder="1" applyAlignment="1" applyProtection="1">
      <alignment horizontal="center" vertical="center"/>
      <protection hidden="1" locked="0"/>
    </xf>
    <xf numFmtId="165" fontId="78" fillId="0" borderId="55" xfId="42" applyNumberFormat="1" applyFont="1" applyFill="1" applyBorder="1" applyAlignment="1" applyProtection="1">
      <alignment horizontal="center" vertical="center"/>
      <protection hidden="1" locked="0"/>
    </xf>
    <xf numFmtId="165" fontId="70" fillId="0" borderId="54" xfId="42" applyNumberFormat="1" applyFont="1" applyFill="1" applyBorder="1" applyAlignment="1" applyProtection="1">
      <alignment horizontal="center" vertical="center"/>
      <protection hidden="1" locked="0"/>
    </xf>
    <xf numFmtId="165" fontId="70" fillId="0" borderId="23" xfId="42" applyNumberFormat="1" applyFont="1" applyFill="1" applyBorder="1" applyAlignment="1" applyProtection="1">
      <alignment horizontal="center" vertical="center"/>
      <protection hidden="1" locked="0"/>
    </xf>
    <xf numFmtId="165" fontId="70" fillId="0" borderId="0" xfId="42" applyNumberFormat="1" applyFont="1" applyFill="1" applyBorder="1" applyAlignment="1" applyProtection="1">
      <alignment horizontal="center" vertical="center"/>
      <protection hidden="1" locked="0"/>
    </xf>
    <xf numFmtId="165" fontId="70" fillId="0" borderId="19" xfId="42" applyNumberFormat="1" applyFont="1" applyFill="1" applyBorder="1" applyAlignment="1" applyProtection="1">
      <alignment horizontal="center" vertical="center"/>
      <protection hidden="1" locked="0"/>
    </xf>
    <xf numFmtId="0" fontId="89" fillId="0" borderId="67" xfId="57" applyFont="1" applyBorder="1" applyAlignment="1" applyProtection="1">
      <alignment horizontal="center" vertical="center"/>
      <protection hidden="1" locked="0"/>
    </xf>
    <xf numFmtId="0" fontId="89" fillId="0" borderId="31" xfId="57" applyFont="1" applyBorder="1" applyAlignment="1" applyProtection="1">
      <alignment horizontal="center" vertical="center"/>
      <protection hidden="1" locked="0"/>
    </xf>
    <xf numFmtId="0" fontId="89" fillId="0" borderId="68" xfId="57" applyFont="1" applyBorder="1" applyAlignment="1" applyProtection="1">
      <alignment horizontal="center" vertical="center"/>
      <protection hidden="1" locked="0"/>
    </xf>
    <xf numFmtId="0" fontId="51" fillId="0" borderId="34" xfId="0" applyFont="1" applyBorder="1" applyAlignment="1" applyProtection="1">
      <alignment horizontal="left" vertical="center" shrinkToFit="1"/>
      <protection hidden="1" locked="0"/>
    </xf>
    <xf numFmtId="0" fontId="51" fillId="0" borderId="31" xfId="0" applyFont="1" applyBorder="1" applyAlignment="1" applyProtection="1">
      <alignment horizontal="left" vertical="center" shrinkToFit="1"/>
      <protection hidden="1" locked="0"/>
    </xf>
    <xf numFmtId="0" fontId="51" fillId="0" borderId="35" xfId="0" applyFont="1" applyBorder="1" applyAlignment="1" applyProtection="1">
      <alignment horizontal="left" vertical="center" shrinkToFit="1"/>
      <protection hidden="1" locked="0"/>
    </xf>
    <xf numFmtId="0" fontId="5" fillId="0" borderId="67" xfId="0" applyFont="1" applyBorder="1" applyAlignment="1" applyProtection="1">
      <alignment horizontal="center" vertical="center"/>
      <protection hidden="1" locked="0"/>
    </xf>
    <xf numFmtId="0" fontId="5" fillId="0" borderId="31" xfId="0" applyFont="1" applyBorder="1" applyAlignment="1" applyProtection="1">
      <alignment horizontal="center" vertical="center"/>
      <protection hidden="1" locked="0"/>
    </xf>
    <xf numFmtId="0" fontId="5" fillId="0" borderId="68" xfId="0" applyFont="1" applyBorder="1" applyAlignment="1" applyProtection="1">
      <alignment horizontal="center" vertical="center"/>
      <protection hidden="1" locked="0"/>
    </xf>
    <xf numFmtId="176" fontId="43" fillId="0" borderId="10" xfId="63" applyNumberFormat="1" applyFont="1" applyBorder="1" applyAlignment="1" applyProtection="1">
      <alignment horizontal="center"/>
      <protection hidden="1" locked="0"/>
    </xf>
    <xf numFmtId="0" fontId="43" fillId="0" borderId="10" xfId="63" applyNumberFormat="1" applyFont="1" applyBorder="1" applyAlignment="1" applyProtection="1">
      <alignment horizontal="center" shrinkToFit="1"/>
      <protection hidden="1" locked="0"/>
    </xf>
    <xf numFmtId="0" fontId="43" fillId="0" borderId="10" xfId="63" applyFont="1" applyBorder="1" applyAlignment="1" applyProtection="1">
      <alignment horizontal="center" shrinkToFit="1"/>
      <protection hidden="1" locked="0"/>
    </xf>
    <xf numFmtId="0" fontId="2" fillId="0" borderId="68" xfId="0" applyFont="1" applyBorder="1" applyAlignment="1" applyProtection="1">
      <alignment horizontal="center" vertical="center"/>
      <protection hidden="1" locked="0"/>
    </xf>
    <xf numFmtId="165" fontId="43" fillId="0" borderId="10" xfId="63" applyNumberFormat="1" applyFont="1" applyBorder="1" applyAlignment="1" applyProtection="1">
      <alignment horizontal="center" shrinkToFit="1"/>
      <protection hidden="1" locked="0"/>
    </xf>
    <xf numFmtId="0" fontId="55" fillId="0" borderId="67" xfId="57" applyFont="1" applyBorder="1" applyAlignment="1" applyProtection="1">
      <alignment horizontal="center" vertical="center" wrapText="1"/>
      <protection hidden="1" locked="0"/>
    </xf>
    <xf numFmtId="0" fontId="55" fillId="0" borderId="31" xfId="57" applyFont="1" applyBorder="1" applyAlignment="1" applyProtection="1">
      <alignment horizontal="center" vertical="center" wrapText="1"/>
      <protection hidden="1" locked="0"/>
    </xf>
    <xf numFmtId="0" fontId="55" fillId="0" borderId="68" xfId="57" applyFont="1" applyBorder="1" applyAlignment="1" applyProtection="1">
      <alignment horizontal="center" vertical="center" wrapText="1"/>
      <protection hidden="1" locked="0"/>
    </xf>
    <xf numFmtId="44" fontId="2" fillId="0" borderId="22" xfId="47" applyFont="1" applyBorder="1" applyAlignment="1" applyProtection="1">
      <alignment horizontal="center" vertical="center"/>
      <protection hidden="1" locked="0"/>
    </xf>
    <xf numFmtId="0" fontId="43" fillId="0" borderId="10" xfId="63" applyFont="1" applyBorder="1" applyAlignment="1" applyProtection="1">
      <alignment horizontal="center"/>
      <protection hidden="1" locked="0"/>
    </xf>
    <xf numFmtId="0" fontId="42" fillId="0" borderId="0" xfId="63" applyFont="1" applyBorder="1" applyAlignment="1" applyProtection="1">
      <alignment horizontal="center" vertical="center"/>
      <protection hidden="1" locked="0"/>
    </xf>
    <xf numFmtId="0" fontId="10" fillId="15" borderId="21" xfId="0" applyFont="1" applyFill="1" applyBorder="1" applyAlignment="1" applyProtection="1">
      <alignment horizontal="center" vertical="center" textRotation="90" wrapText="1"/>
      <protection hidden="1" locked="0"/>
    </xf>
    <xf numFmtId="0" fontId="10" fillId="15" borderId="20" xfId="0" applyFont="1" applyFill="1" applyBorder="1" applyAlignment="1" applyProtection="1">
      <alignment horizontal="center" vertical="center" textRotation="90" wrapText="1"/>
      <protection hidden="1" locked="0"/>
    </xf>
    <xf numFmtId="0" fontId="10" fillId="15" borderId="22" xfId="0" applyFont="1" applyFill="1" applyBorder="1" applyAlignment="1" applyProtection="1">
      <alignment horizontal="center" vertical="center" textRotation="90" wrapText="1"/>
      <protection hidden="1" locked="0"/>
    </xf>
    <xf numFmtId="0" fontId="10" fillId="15" borderId="23" xfId="0" applyFont="1" applyFill="1" applyBorder="1" applyAlignment="1" applyProtection="1">
      <alignment horizontal="center" vertical="center" textRotation="90" wrapText="1"/>
      <protection hidden="1" locked="0"/>
    </xf>
    <xf numFmtId="0" fontId="10" fillId="15" borderId="0" xfId="0" applyFont="1" applyFill="1" applyBorder="1" applyAlignment="1" applyProtection="1">
      <alignment horizontal="center" vertical="center" textRotation="90" wrapText="1"/>
      <protection hidden="1" locked="0"/>
    </xf>
    <xf numFmtId="0" fontId="10" fillId="15" borderId="19" xfId="0" applyFont="1" applyFill="1" applyBorder="1" applyAlignment="1" applyProtection="1">
      <alignment horizontal="center" vertical="center" textRotation="90" wrapText="1"/>
      <protection hidden="1" locked="0"/>
    </xf>
    <xf numFmtId="0" fontId="10" fillId="15" borderId="24" xfId="0" applyFont="1" applyFill="1" applyBorder="1" applyAlignment="1" applyProtection="1">
      <alignment horizontal="center" vertical="center" textRotation="90" wrapText="1"/>
      <protection hidden="1" locked="0"/>
    </xf>
    <xf numFmtId="0" fontId="10" fillId="15" borderId="11" xfId="0" applyFont="1" applyFill="1" applyBorder="1" applyAlignment="1" applyProtection="1">
      <alignment horizontal="center" vertical="center" textRotation="90" wrapText="1"/>
      <protection hidden="1" locked="0"/>
    </xf>
    <xf numFmtId="0" fontId="10" fillId="15" borderId="25" xfId="0" applyFont="1" applyFill="1" applyBorder="1" applyAlignment="1" applyProtection="1">
      <alignment horizontal="center" vertical="center" textRotation="90" wrapText="1"/>
      <protection hidden="1" locked="0"/>
    </xf>
    <xf numFmtId="165" fontId="43" fillId="0" borderId="10" xfId="63" applyNumberFormat="1" applyFont="1" applyBorder="1" applyAlignment="1" applyProtection="1">
      <alignment horizontal="center" vertical="center" shrinkToFit="1"/>
      <protection hidden="1" locked="0"/>
    </xf>
    <xf numFmtId="0" fontId="5" fillId="0" borderId="34" xfId="0" applyFont="1" applyFill="1" applyBorder="1" applyAlignment="1" applyProtection="1">
      <alignment horizontal="left" vertical="center"/>
      <protection hidden="1" locked="0"/>
    </xf>
    <xf numFmtId="0" fontId="5" fillId="0" borderId="31" xfId="0" applyFont="1" applyFill="1" applyBorder="1" applyAlignment="1" applyProtection="1">
      <alignment horizontal="left" vertical="center"/>
      <protection hidden="1" locked="0"/>
    </xf>
    <xf numFmtId="0" fontId="5" fillId="0" borderId="35" xfId="0" applyFont="1" applyFill="1" applyBorder="1" applyAlignment="1" applyProtection="1">
      <alignment horizontal="left" vertical="center"/>
      <protection hidden="1" locked="0"/>
    </xf>
    <xf numFmtId="0" fontId="5" fillId="0" borderId="62" xfId="0" applyFont="1" applyBorder="1" applyAlignment="1" applyProtection="1">
      <alignment horizontal="center" vertical="center"/>
      <protection hidden="1" locked="0"/>
    </xf>
    <xf numFmtId="0" fontId="89" fillId="0" borderId="67" xfId="57" applyFont="1" applyBorder="1" applyAlignment="1" applyProtection="1">
      <alignment horizontal="center" vertical="center" wrapText="1"/>
      <protection hidden="1" locked="0"/>
    </xf>
    <xf numFmtId="0" fontId="89" fillId="0" borderId="31" xfId="57" applyFont="1" applyBorder="1" applyAlignment="1" applyProtection="1">
      <alignment horizontal="center" vertical="center" wrapText="1"/>
      <protection hidden="1" locked="0"/>
    </xf>
    <xf numFmtId="0" fontId="89" fillId="0" borderId="68" xfId="57" applyFont="1" applyBorder="1" applyAlignment="1" applyProtection="1">
      <alignment horizontal="center" vertical="center" wrapText="1"/>
      <protection hidden="1" locked="0"/>
    </xf>
    <xf numFmtId="165" fontId="53" fillId="0" borderId="27" xfId="42" applyNumberFormat="1" applyFont="1" applyFill="1" applyBorder="1" applyAlignment="1" applyProtection="1">
      <alignment horizontal="center" vertical="center"/>
      <protection hidden="1" locked="0"/>
    </xf>
    <xf numFmtId="165" fontId="53" fillId="0" borderId="33" xfId="42" applyNumberFormat="1" applyFont="1" applyFill="1" applyBorder="1" applyAlignment="1" applyProtection="1">
      <alignment horizontal="center" vertical="center"/>
      <protection hidden="1" locked="0"/>
    </xf>
    <xf numFmtId="165" fontId="53" fillId="0" borderId="0" xfId="42" applyNumberFormat="1" applyFont="1" applyFill="1" applyBorder="1" applyAlignment="1" applyProtection="1">
      <alignment horizontal="center" vertical="center"/>
      <protection hidden="1" locked="0"/>
    </xf>
    <xf numFmtId="165" fontId="53" fillId="0" borderId="19" xfId="42" applyNumberFormat="1" applyFont="1" applyFill="1" applyBorder="1" applyAlignment="1" applyProtection="1">
      <alignment horizontal="center" vertical="center"/>
      <protection hidden="1" locked="0"/>
    </xf>
    <xf numFmtId="165" fontId="53" fillId="0" borderId="67" xfId="42" applyNumberFormat="1" applyFont="1" applyFill="1" applyBorder="1" applyAlignment="1" applyProtection="1">
      <alignment horizontal="center" vertical="center"/>
      <protection hidden="1" locked="0"/>
    </xf>
    <xf numFmtId="165" fontId="53" fillId="0" borderId="31" xfId="42" applyNumberFormat="1" applyFont="1" applyFill="1" applyBorder="1" applyAlignment="1" applyProtection="1">
      <alignment horizontal="center" vertical="center"/>
      <protection hidden="1" locked="0"/>
    </xf>
    <xf numFmtId="165" fontId="53" fillId="0" borderId="68" xfId="42" applyNumberFormat="1" applyFont="1" applyFill="1" applyBorder="1" applyAlignment="1" applyProtection="1">
      <alignment horizontal="center" vertical="center"/>
      <protection hidden="1" locked="0"/>
    </xf>
    <xf numFmtId="0" fontId="91" fillId="0" borderId="0" xfId="57" applyFont="1" applyBorder="1" applyAlignment="1" applyProtection="1">
      <alignment horizontal="center" vertical="center"/>
      <protection hidden="1" locked="0"/>
    </xf>
    <xf numFmtId="10" fontId="26" fillId="0" borderId="67" xfId="68" applyNumberFormat="1" applyFont="1" applyBorder="1" applyAlignment="1" applyProtection="1">
      <alignment horizontal="center" vertical="center" shrinkToFit="1"/>
      <protection hidden="1" locked="0"/>
    </xf>
    <xf numFmtId="10" fontId="26" fillId="0" borderId="31" xfId="68" applyNumberFormat="1" applyFont="1" applyBorder="1" applyAlignment="1" applyProtection="1">
      <alignment horizontal="center" vertical="center" shrinkToFit="1"/>
      <protection hidden="1" locked="0"/>
    </xf>
    <xf numFmtId="10" fontId="26" fillId="0" borderId="68" xfId="68" applyNumberFormat="1" applyFont="1" applyBorder="1" applyAlignment="1" applyProtection="1">
      <alignment horizontal="center" vertical="center" shrinkToFit="1"/>
      <protection hidden="1" locked="0"/>
    </xf>
    <xf numFmtId="0" fontId="7" fillId="0" borderId="33" xfId="0" applyFont="1" applyBorder="1" applyAlignment="1" applyProtection="1">
      <alignment horizontal="left" vertical="center"/>
      <protection hidden="1" locked="0"/>
    </xf>
    <xf numFmtId="0" fontId="6" fillId="0" borderId="35" xfId="0" applyFont="1" applyBorder="1" applyAlignment="1" applyProtection="1">
      <alignment horizontal="left" vertical="center"/>
      <protection hidden="1" locked="0"/>
    </xf>
    <xf numFmtId="0" fontId="2" fillId="0" borderId="48" xfId="64" applyFont="1" applyBorder="1" applyAlignment="1">
      <alignment horizontal="center" vertical="center"/>
      <protection/>
    </xf>
    <xf numFmtId="0" fontId="2" fillId="0" borderId="56" xfId="64" applyFont="1" applyBorder="1" applyAlignment="1">
      <alignment horizontal="center" vertical="center"/>
      <protection/>
    </xf>
    <xf numFmtId="0" fontId="2" fillId="0" borderId="47" xfId="64" applyFont="1" applyBorder="1" applyAlignment="1">
      <alignment horizontal="center" vertical="center"/>
      <protection/>
    </xf>
    <xf numFmtId="0" fontId="2" fillId="0" borderId="100" xfId="64" applyFont="1" applyBorder="1" applyAlignment="1">
      <alignment horizontal="center" vertical="center"/>
      <protection/>
    </xf>
    <xf numFmtId="0" fontId="2" fillId="0" borderId="95" xfId="64" applyFont="1" applyBorder="1" applyAlignment="1">
      <alignment horizontal="center" vertical="center"/>
      <protection/>
    </xf>
    <xf numFmtId="0" fontId="2" fillId="0" borderId="101" xfId="64" applyFont="1" applyBorder="1" applyAlignment="1">
      <alignment horizontal="center" vertical="center"/>
      <protection/>
    </xf>
    <xf numFmtId="0" fontId="2" fillId="0" borderId="102" xfId="64" applyFont="1" applyBorder="1" applyAlignment="1">
      <alignment horizontal="center" vertical="center"/>
      <protection/>
    </xf>
    <xf numFmtId="0" fontId="2" fillId="0" borderId="41" xfId="64" applyFont="1" applyBorder="1" applyAlignment="1">
      <alignment horizontal="center" vertical="center"/>
      <protection/>
    </xf>
    <xf numFmtId="0" fontId="2" fillId="0" borderId="98" xfId="64" applyFont="1" applyBorder="1" applyAlignment="1">
      <alignment horizontal="center" vertical="center"/>
      <protection/>
    </xf>
    <xf numFmtId="0" fontId="2" fillId="0" borderId="95" xfId="64" applyFont="1" applyBorder="1" applyAlignment="1">
      <alignment horizontal="justify" vertical="center" wrapText="1"/>
      <protection/>
    </xf>
    <xf numFmtId="0" fontId="2" fillId="0" borderId="102" xfId="64" applyFont="1" applyBorder="1" applyAlignment="1">
      <alignment horizontal="justify" vertical="center" wrapText="1"/>
      <protection/>
    </xf>
    <xf numFmtId="0" fontId="2" fillId="0" borderId="98" xfId="64" applyFont="1" applyBorder="1" applyAlignment="1">
      <alignment horizontal="justify" vertical="center" wrapText="1"/>
      <protection/>
    </xf>
    <xf numFmtId="0" fontId="2" fillId="0" borderId="95" xfId="64" applyFont="1" applyBorder="1" applyAlignment="1">
      <alignment horizontal="center" vertical="center" wrapText="1"/>
      <protection/>
    </xf>
    <xf numFmtId="0" fontId="2" fillId="0" borderId="102" xfId="64" applyFont="1" applyBorder="1" applyAlignment="1">
      <alignment horizontal="center" vertical="center" wrapText="1"/>
      <protection/>
    </xf>
    <xf numFmtId="0" fontId="2" fillId="0" borderId="98" xfId="64" applyFont="1" applyBorder="1" applyAlignment="1">
      <alignment horizontal="center" vertical="center" wrapText="1"/>
      <protection/>
    </xf>
    <xf numFmtId="0" fontId="2" fillId="0" borderId="63" xfId="64" applyFont="1" applyBorder="1" applyAlignment="1">
      <alignment horizontal="center" vertical="center"/>
      <protection/>
    </xf>
    <xf numFmtId="0" fontId="2" fillId="0" borderId="27" xfId="64" applyFont="1" applyBorder="1" applyAlignment="1">
      <alignment horizontal="center" vertical="center"/>
      <protection/>
    </xf>
    <xf numFmtId="0" fontId="2" fillId="0" borderId="26" xfId="64" applyFont="1" applyBorder="1" applyAlignment="1">
      <alignment horizontal="center" vertical="center"/>
      <protection/>
    </xf>
    <xf numFmtId="0" fontId="2" fillId="0" borderId="0" xfId="64" applyFont="1" applyBorder="1" applyAlignment="1">
      <alignment horizontal="center" vertical="center"/>
      <protection/>
    </xf>
    <xf numFmtId="0" fontId="2" fillId="0" borderId="58" xfId="64" applyFont="1" applyBorder="1" applyAlignment="1">
      <alignment horizontal="center" vertical="center"/>
      <protection/>
    </xf>
    <xf numFmtId="0" fontId="2" fillId="0" borderId="11" xfId="64" applyFont="1" applyBorder="1" applyAlignment="1">
      <alignment horizontal="center" vertical="center"/>
      <protection/>
    </xf>
    <xf numFmtId="165" fontId="2" fillId="0" borderId="20" xfId="46" applyNumberFormat="1" applyFont="1" applyBorder="1" applyAlignment="1">
      <alignment horizontal="center" vertical="center"/>
    </xf>
    <xf numFmtId="165" fontId="2" fillId="0" borderId="22" xfId="46" applyNumberFormat="1" applyFont="1" applyBorder="1" applyAlignment="1">
      <alignment horizontal="center" vertical="center"/>
    </xf>
    <xf numFmtId="165" fontId="2" fillId="0" borderId="0" xfId="46" applyNumberFormat="1" applyFont="1" applyBorder="1" applyAlignment="1">
      <alignment horizontal="center" vertical="center"/>
    </xf>
    <xf numFmtId="165" fontId="2" fillId="0" borderId="19" xfId="46" applyNumberFormat="1" applyFont="1" applyBorder="1" applyAlignment="1">
      <alignment horizontal="center" vertical="center"/>
    </xf>
    <xf numFmtId="165" fontId="2" fillId="0" borderId="11" xfId="46" applyNumberFormat="1" applyFont="1" applyBorder="1" applyAlignment="1">
      <alignment horizontal="center" vertical="center"/>
    </xf>
    <xf numFmtId="165" fontId="2" fillId="0" borderId="25" xfId="46" applyNumberFormat="1" applyFont="1" applyBorder="1" applyAlignment="1">
      <alignment horizontal="center" vertical="center"/>
    </xf>
    <xf numFmtId="0" fontId="2" fillId="0" borderId="43" xfId="64" applyFont="1" applyBorder="1" applyAlignment="1">
      <alignment horizontal="center" vertical="center"/>
      <protection/>
    </xf>
    <xf numFmtId="0" fontId="2" fillId="0" borderId="81" xfId="64" applyFont="1" applyBorder="1" applyAlignment="1">
      <alignment horizontal="center" vertical="center"/>
      <protection/>
    </xf>
    <xf numFmtId="0" fontId="2" fillId="0" borderId="81" xfId="64" applyFont="1" applyBorder="1" applyAlignment="1">
      <alignment horizontal="left" vertical="center"/>
      <protection/>
    </xf>
    <xf numFmtId="165" fontId="2" fillId="0" borderId="81" xfId="46" applyNumberFormat="1" applyFont="1" applyBorder="1" applyAlignment="1">
      <alignment horizontal="center" vertical="center"/>
    </xf>
    <xf numFmtId="165" fontId="2" fillId="0" borderId="82" xfId="46" applyNumberFormat="1" applyFont="1" applyBorder="1" applyAlignment="1">
      <alignment horizontal="center" vertical="center"/>
    </xf>
    <xf numFmtId="0" fontId="2" fillId="0" borderId="44" xfId="64" applyFont="1" applyBorder="1" applyAlignment="1">
      <alignment horizontal="center" vertical="center"/>
      <protection/>
    </xf>
    <xf numFmtId="0" fontId="2" fillId="0" borderId="61" xfId="64" applyFont="1" applyBorder="1" applyAlignment="1">
      <alignment horizontal="center" vertical="center"/>
      <protection/>
    </xf>
    <xf numFmtId="0" fontId="2" fillId="46" borderId="61" xfId="64" applyFont="1" applyFill="1" applyBorder="1" applyAlignment="1">
      <alignment horizontal="left" vertical="center"/>
      <protection/>
    </xf>
    <xf numFmtId="0" fontId="2" fillId="46" borderId="106" xfId="64" applyFont="1" applyFill="1" applyBorder="1" applyAlignment="1">
      <alignment horizontal="center" vertical="center"/>
      <protection/>
    </xf>
    <xf numFmtId="165" fontId="10" fillId="46" borderId="61" xfId="46" applyNumberFormat="1" applyFont="1" applyFill="1" applyBorder="1" applyAlignment="1">
      <alignment horizontal="center" vertical="center"/>
    </xf>
    <xf numFmtId="165" fontId="10" fillId="46" borderId="103" xfId="46" applyNumberFormat="1" applyFont="1" applyFill="1" applyBorder="1" applyAlignment="1">
      <alignment horizontal="center" vertical="center"/>
    </xf>
    <xf numFmtId="0" fontId="2" fillId="0" borderId="67" xfId="64" applyFont="1" applyBorder="1" applyAlignment="1">
      <alignment horizontal="center" vertical="center"/>
      <protection/>
    </xf>
    <xf numFmtId="0" fontId="2" fillId="0" borderId="31" xfId="64" applyFont="1" applyBorder="1" applyAlignment="1">
      <alignment horizontal="center" vertical="center"/>
      <protection/>
    </xf>
    <xf numFmtId="0" fontId="2" fillId="0" borderId="31" xfId="64" applyFont="1" applyBorder="1" applyAlignment="1">
      <alignment horizontal="left" vertical="center"/>
      <protection/>
    </xf>
    <xf numFmtId="0" fontId="0" fillId="0" borderId="31" xfId="64" applyBorder="1" applyAlignment="1">
      <alignment horizontal="left" vertical="center"/>
      <protection/>
    </xf>
    <xf numFmtId="0" fontId="0" fillId="0" borderId="68" xfId="64" applyBorder="1" applyAlignment="1">
      <alignment horizontal="left" vertical="center"/>
      <protection/>
    </xf>
    <xf numFmtId="0" fontId="2" fillId="0" borderId="68" xfId="64" applyFont="1" applyBorder="1" applyAlignment="1">
      <alignment horizontal="left" vertical="center"/>
      <protection/>
    </xf>
    <xf numFmtId="165" fontId="2" fillId="0" borderId="104" xfId="46" applyNumberFormat="1" applyFont="1" applyBorder="1" applyAlignment="1">
      <alignment horizontal="center" vertical="center"/>
    </xf>
    <xf numFmtId="165" fontId="2" fillId="0" borderId="105" xfId="46" applyNumberFormat="1" applyFont="1" applyBorder="1" applyAlignment="1">
      <alignment horizontal="center" vertical="center"/>
    </xf>
    <xf numFmtId="0" fontId="0" fillId="0" borderId="43" xfId="64" applyBorder="1" applyAlignment="1">
      <alignment horizontal="center" vertical="center"/>
      <protection/>
    </xf>
    <xf numFmtId="0" fontId="0" fillId="0" borderId="81" xfId="64" applyBorder="1" applyAlignment="1">
      <alignment horizontal="center" vertical="center"/>
      <protection/>
    </xf>
    <xf numFmtId="0" fontId="4" fillId="0" borderId="92" xfId="64" applyFont="1" applyBorder="1" applyAlignment="1">
      <alignment horizontal="left" vertical="center"/>
      <protection/>
    </xf>
    <xf numFmtId="0" fontId="4" fillId="0" borderId="81" xfId="64" applyFont="1" applyBorder="1" applyAlignment="1">
      <alignment horizontal="left" vertical="center"/>
      <protection/>
    </xf>
    <xf numFmtId="165" fontId="10" fillId="0" borderId="81" xfId="46" applyNumberFormat="1" applyFont="1" applyBorder="1" applyAlignment="1">
      <alignment horizontal="center" vertical="center"/>
    </xf>
    <xf numFmtId="165" fontId="10" fillId="0" borderId="82" xfId="46" applyNumberFormat="1" applyFont="1" applyBorder="1" applyAlignment="1">
      <alignment horizontal="center" vertical="center"/>
    </xf>
    <xf numFmtId="165" fontId="10" fillId="0" borderId="61" xfId="46" applyNumberFormat="1" applyFont="1" applyBorder="1" applyAlignment="1">
      <alignment horizontal="center" vertical="center"/>
    </xf>
    <xf numFmtId="165" fontId="10" fillId="0" borderId="103" xfId="46" applyNumberFormat="1" applyFont="1" applyBorder="1" applyAlignment="1">
      <alignment horizontal="center" vertical="center"/>
    </xf>
    <xf numFmtId="0" fontId="2" fillId="0" borderId="104" xfId="64" applyFont="1" applyBorder="1" applyAlignment="1">
      <alignment horizontal="center" vertical="center"/>
      <protection/>
    </xf>
    <xf numFmtId="0" fontId="2" fillId="0" borderId="27" xfId="64" applyFont="1" applyBorder="1" applyAlignment="1">
      <alignment horizontal="left" vertical="center"/>
      <protection/>
    </xf>
    <xf numFmtId="0" fontId="0" fillId="0" borderId="27" xfId="64" applyBorder="1" applyAlignment="1">
      <alignment horizontal="left" vertical="center"/>
      <protection/>
    </xf>
    <xf numFmtId="0" fontId="0" fillId="0" borderId="64" xfId="64" applyBorder="1" applyAlignment="1">
      <alignment horizontal="left" vertical="center"/>
      <protection/>
    </xf>
    <xf numFmtId="0" fontId="2" fillId="0" borderId="106" xfId="64" applyFont="1" applyBorder="1" applyAlignment="1">
      <alignment horizontal="left" vertical="center"/>
      <protection/>
    </xf>
    <xf numFmtId="0" fontId="2" fillId="0" borderId="106" xfId="64" applyFont="1" applyBorder="1" applyAlignment="1">
      <alignment horizontal="center" vertical="center"/>
      <protection/>
    </xf>
    <xf numFmtId="0" fontId="4" fillId="0" borderId="21" xfId="64" applyFont="1" applyBorder="1" applyAlignment="1">
      <alignment horizontal="center" vertical="center" textRotation="90"/>
      <protection/>
    </xf>
    <xf numFmtId="0" fontId="4" fillId="0" borderId="20" xfId="64" applyFont="1" applyBorder="1" applyAlignment="1">
      <alignment horizontal="center" vertical="center" textRotation="90"/>
      <protection/>
    </xf>
    <xf numFmtId="0" fontId="4" fillId="0" borderId="22" xfId="64" applyFont="1" applyBorder="1" applyAlignment="1">
      <alignment horizontal="center" vertical="center" textRotation="90"/>
      <protection/>
    </xf>
    <xf numFmtId="0" fontId="4" fillId="0" borderId="23" xfId="64" applyFont="1" applyBorder="1" applyAlignment="1">
      <alignment horizontal="center" vertical="center" textRotation="90"/>
      <protection/>
    </xf>
    <xf numFmtId="0" fontId="4" fillId="0" borderId="0" xfId="64" applyFont="1" applyBorder="1" applyAlignment="1">
      <alignment horizontal="center" vertical="center" textRotation="90"/>
      <protection/>
    </xf>
    <xf numFmtId="0" fontId="4" fillId="0" borderId="19" xfId="64" applyFont="1" applyBorder="1" applyAlignment="1">
      <alignment horizontal="center" vertical="center" textRotation="90"/>
      <protection/>
    </xf>
    <xf numFmtId="0" fontId="4" fillId="0" borderId="24" xfId="64" applyFont="1" applyBorder="1" applyAlignment="1">
      <alignment horizontal="center" vertical="center" textRotation="90"/>
      <protection/>
    </xf>
    <xf numFmtId="0" fontId="4" fillId="0" borderId="11" xfId="64" applyFont="1" applyBorder="1" applyAlignment="1">
      <alignment horizontal="center" vertical="center" textRotation="90"/>
      <protection/>
    </xf>
    <xf numFmtId="0" fontId="4" fillId="0" borderId="25" xfId="64" applyFont="1" applyBorder="1" applyAlignment="1">
      <alignment horizontal="center" vertical="center" textRotation="90"/>
      <protection/>
    </xf>
    <xf numFmtId="0" fontId="2" fillId="0" borderId="107" xfId="64" applyFont="1" applyBorder="1" applyAlignment="1">
      <alignment horizontal="center" vertical="center"/>
      <protection/>
    </xf>
    <xf numFmtId="0" fontId="2" fillId="0" borderId="92" xfId="64" applyFont="1" applyBorder="1" applyAlignment="1">
      <alignment horizontal="center" vertical="center"/>
      <protection/>
    </xf>
    <xf numFmtId="165" fontId="10" fillId="0" borderId="104" xfId="46" applyNumberFormat="1" applyFont="1" applyBorder="1" applyAlignment="1">
      <alignment horizontal="center" vertical="center"/>
    </xf>
    <xf numFmtId="165" fontId="10" fillId="0" borderId="105" xfId="46" applyNumberFormat="1" applyFont="1" applyBorder="1" applyAlignment="1">
      <alignment horizontal="center" vertical="center"/>
    </xf>
    <xf numFmtId="0" fontId="4" fillId="0" borderId="61" xfId="64" applyFont="1" applyBorder="1" applyAlignment="1">
      <alignment horizontal="left" vertical="center"/>
      <protection/>
    </xf>
    <xf numFmtId="165" fontId="10" fillId="0" borderId="106" xfId="46" applyNumberFormat="1" applyFont="1" applyBorder="1" applyAlignment="1">
      <alignment horizontal="center" vertical="center"/>
    </xf>
    <xf numFmtId="165" fontId="10" fillId="0" borderId="108" xfId="46" applyNumberFormat="1" applyFont="1" applyBorder="1" applyAlignment="1">
      <alignment horizontal="center" vertical="center"/>
    </xf>
    <xf numFmtId="0" fontId="4" fillId="0" borderId="95" xfId="64" applyFont="1" applyBorder="1" applyAlignment="1">
      <alignment horizontal="left" vertical="center"/>
      <protection/>
    </xf>
    <xf numFmtId="0" fontId="2" fillId="0" borderId="20" xfId="64" applyFont="1" applyBorder="1" applyAlignment="1">
      <alignment horizontal="center" vertical="center"/>
      <protection/>
    </xf>
    <xf numFmtId="0" fontId="2" fillId="0" borderId="84" xfId="64" applyFont="1" applyBorder="1" applyAlignment="1">
      <alignment horizontal="center" vertical="center"/>
      <protection/>
    </xf>
    <xf numFmtId="165" fontId="10" fillId="0" borderId="57" xfId="46" applyNumberFormat="1" applyFont="1" applyBorder="1" applyAlignment="1">
      <alignment horizontal="center" vertical="center"/>
    </xf>
    <xf numFmtId="165" fontId="10" fillId="0" borderId="56" xfId="46" applyNumberFormat="1" applyFont="1" applyBorder="1" applyAlignment="1">
      <alignment horizontal="center" vertical="center"/>
    </xf>
    <xf numFmtId="165" fontId="10" fillId="0" borderId="47" xfId="46" applyNumberFormat="1" applyFont="1" applyBorder="1" applyAlignment="1">
      <alignment horizontal="center" vertical="center"/>
    </xf>
    <xf numFmtId="0" fontId="5" fillId="0" borderId="81" xfId="64" applyFont="1" applyBorder="1" applyAlignment="1">
      <alignment horizontal="center" vertical="center"/>
      <protection/>
    </xf>
    <xf numFmtId="165" fontId="10" fillId="47" borderId="81" xfId="46" applyNumberFormat="1" applyFont="1" applyFill="1" applyBorder="1" applyAlignment="1">
      <alignment horizontal="center" vertical="center"/>
    </xf>
    <xf numFmtId="165" fontId="10" fillId="47" borderId="82" xfId="46" applyNumberFormat="1" applyFont="1" applyFill="1" applyBorder="1" applyAlignment="1">
      <alignment horizontal="center" vertical="center"/>
    </xf>
    <xf numFmtId="165" fontId="1" fillId="47" borderId="81" xfId="46" applyNumberFormat="1" applyFont="1" applyFill="1" applyBorder="1" applyAlignment="1">
      <alignment horizontal="center" vertical="center"/>
    </xf>
    <xf numFmtId="165" fontId="1" fillId="47" borderId="82" xfId="46" applyNumberFormat="1" applyFont="1" applyFill="1" applyBorder="1" applyAlignment="1">
      <alignment horizontal="center" vertical="center"/>
    </xf>
    <xf numFmtId="0" fontId="2" fillId="0" borderId="24" xfId="64" applyFont="1" applyBorder="1" applyAlignment="1">
      <alignment horizontal="center" vertical="center"/>
      <protection/>
    </xf>
    <xf numFmtId="0" fontId="2" fillId="0" borderId="25" xfId="64" applyFont="1" applyBorder="1" applyAlignment="1">
      <alignment horizontal="center" vertical="center"/>
      <protection/>
    </xf>
    <xf numFmtId="0" fontId="4" fillId="0" borderId="107" xfId="64" applyFont="1" applyBorder="1" applyAlignment="1">
      <alignment horizontal="center" vertical="center"/>
      <protection/>
    </xf>
    <xf numFmtId="0" fontId="4" fillId="0" borderId="92" xfId="64" applyFont="1" applyBorder="1" applyAlignment="1">
      <alignment horizontal="center" vertical="center"/>
      <protection/>
    </xf>
    <xf numFmtId="0" fontId="4" fillId="0" borderId="43" xfId="64" applyFont="1" applyBorder="1" applyAlignment="1">
      <alignment horizontal="center" vertical="center"/>
      <protection/>
    </xf>
    <xf numFmtId="0" fontId="4" fillId="0" borderId="81" xfId="64" applyFont="1" applyBorder="1" applyAlignment="1">
      <alignment horizontal="center" vertical="center"/>
      <protection/>
    </xf>
    <xf numFmtId="0" fontId="4" fillId="0" borderId="92" xfId="64" applyFont="1" applyBorder="1" applyAlignment="1">
      <alignment horizontal="center" vertical="center" wrapText="1"/>
      <protection/>
    </xf>
    <xf numFmtId="0" fontId="4" fillId="0" borderId="97" xfId="64" applyFont="1" applyBorder="1" applyAlignment="1">
      <alignment horizontal="center" vertical="center" wrapText="1"/>
      <protection/>
    </xf>
    <xf numFmtId="0" fontId="4" fillId="0" borderId="81" xfId="64" applyFont="1" applyBorder="1" applyAlignment="1">
      <alignment horizontal="center" vertical="center" wrapText="1"/>
      <protection/>
    </xf>
    <xf numFmtId="0" fontId="4" fillId="0" borderId="82" xfId="64" applyFont="1" applyBorder="1" applyAlignment="1">
      <alignment horizontal="center" vertical="center" wrapText="1"/>
      <protection/>
    </xf>
    <xf numFmtId="0" fontId="55" fillId="0" borderId="63" xfId="59" applyFont="1" applyBorder="1" applyAlignment="1" applyProtection="1">
      <alignment horizontal="center" vertical="center" wrapText="1"/>
      <protection/>
    </xf>
    <xf numFmtId="0" fontId="55" fillId="0" borderId="27" xfId="59" applyFont="1" applyBorder="1" applyAlignment="1" applyProtection="1">
      <alignment horizontal="center" vertical="center" wrapText="1"/>
      <protection/>
    </xf>
    <xf numFmtId="0" fontId="55" fillId="0" borderId="64" xfId="59" applyFont="1" applyBorder="1" applyAlignment="1" applyProtection="1">
      <alignment horizontal="center" vertical="center" wrapText="1"/>
      <protection/>
    </xf>
    <xf numFmtId="0" fontId="55" fillId="0" borderId="65" xfId="59" applyFont="1" applyBorder="1" applyAlignment="1" applyProtection="1">
      <alignment horizontal="center" vertical="center" wrapText="1"/>
      <protection/>
    </xf>
    <xf numFmtId="0" fontId="55" fillId="0" borderId="10" xfId="59" applyFont="1" applyBorder="1" applyAlignment="1" applyProtection="1">
      <alignment horizontal="center" vertical="center" wrapText="1"/>
      <protection/>
    </xf>
    <xf numFmtId="0" fontId="55" fillId="0" borderId="66" xfId="59" applyFont="1" applyBorder="1" applyAlignment="1" applyProtection="1">
      <alignment horizontal="center" vertical="center" wrapText="1"/>
      <protection/>
    </xf>
    <xf numFmtId="0" fontId="2" fillId="0" borderId="23" xfId="64" applyFont="1" applyBorder="1" applyAlignment="1">
      <alignment horizontal="center" vertical="center"/>
      <protection/>
    </xf>
    <xf numFmtId="49" fontId="4" fillId="0" borderId="48" xfId="64" applyNumberFormat="1" applyFont="1" applyBorder="1" applyAlignment="1">
      <alignment horizontal="center" vertical="center"/>
      <protection/>
    </xf>
    <xf numFmtId="0" fontId="4" fillId="0" borderId="56" xfId="64" applyNumberFormat="1" applyFont="1" applyBorder="1" applyAlignment="1">
      <alignment horizontal="center" vertical="center"/>
      <protection/>
    </xf>
    <xf numFmtId="0" fontId="4" fillId="0" borderId="47" xfId="64" applyNumberFormat="1" applyFont="1" applyBorder="1" applyAlignment="1">
      <alignment horizontal="center" vertical="center"/>
      <protection/>
    </xf>
    <xf numFmtId="0" fontId="2" fillId="0" borderId="0" xfId="64" applyFont="1" applyAlignment="1">
      <alignment horizontal="center" vertical="center"/>
      <protection/>
    </xf>
    <xf numFmtId="44" fontId="2" fillId="0" borderId="21" xfId="49" applyFont="1" applyBorder="1" applyAlignment="1">
      <alignment horizontal="center" vertical="center"/>
    </xf>
    <xf numFmtId="44" fontId="2" fillId="0" borderId="20" xfId="49" applyFont="1" applyBorder="1" applyAlignment="1">
      <alignment horizontal="center" vertical="center"/>
    </xf>
    <xf numFmtId="44" fontId="2" fillId="0" borderId="24" xfId="49" applyFont="1" applyBorder="1" applyAlignment="1">
      <alignment horizontal="center" vertical="center"/>
    </xf>
    <xf numFmtId="44" fontId="2" fillId="0" borderId="11" xfId="49" applyFont="1" applyBorder="1" applyAlignment="1">
      <alignment horizontal="center" vertical="center"/>
    </xf>
    <xf numFmtId="0" fontId="9" fillId="0" borderId="20" xfId="64" applyFont="1" applyBorder="1" applyAlignment="1">
      <alignment horizontal="center" vertical="center"/>
      <protection/>
    </xf>
    <xf numFmtId="0" fontId="9" fillId="0" borderId="22" xfId="64" applyFont="1" applyBorder="1" applyAlignment="1">
      <alignment horizontal="center" vertical="center"/>
      <protection/>
    </xf>
    <xf numFmtId="49" fontId="9" fillId="46" borderId="37" xfId="46" applyNumberFormat="1" applyFont="1" applyFill="1" applyBorder="1" applyAlignment="1">
      <alignment horizontal="center" vertical="center"/>
    </xf>
    <xf numFmtId="49" fontId="9" fillId="46" borderId="40" xfId="46" applyNumberFormat="1" applyFont="1" applyFill="1" applyBorder="1" applyAlignment="1">
      <alignment horizontal="center" vertical="center"/>
    </xf>
    <xf numFmtId="0" fontId="9" fillId="0" borderId="11" xfId="64" applyFont="1" applyBorder="1" applyAlignment="1">
      <alignment horizontal="center" vertical="center"/>
      <protection/>
    </xf>
    <xf numFmtId="0" fontId="9" fillId="0" borderId="25" xfId="64" applyFont="1" applyBorder="1" applyAlignment="1">
      <alignment horizontal="center" vertical="center"/>
      <protection/>
    </xf>
    <xf numFmtId="165" fontId="9" fillId="0" borderId="18" xfId="46" applyNumberFormat="1" applyFont="1" applyBorder="1" applyAlignment="1">
      <alignment horizontal="center" vertical="center"/>
    </xf>
    <xf numFmtId="165" fontId="9" fillId="0" borderId="90" xfId="46" applyNumberFormat="1" applyFont="1" applyBorder="1" applyAlignment="1">
      <alignment horizontal="center" vertical="center"/>
    </xf>
    <xf numFmtId="44" fontId="2" fillId="0" borderId="22" xfId="49" applyFont="1" applyBorder="1" applyAlignment="1">
      <alignment horizontal="center" vertical="center"/>
    </xf>
    <xf numFmtId="0" fontId="13" fillId="0" borderId="21" xfId="0" applyFont="1" applyFill="1" applyBorder="1" applyAlignment="1" applyProtection="1">
      <alignment horizontal="center" vertical="center"/>
      <protection/>
    </xf>
    <xf numFmtId="0" fontId="13" fillId="0" borderId="20" xfId="0" applyFont="1" applyFill="1" applyBorder="1" applyAlignment="1" applyProtection="1">
      <alignment horizontal="center" vertical="center"/>
      <protection/>
    </xf>
    <xf numFmtId="0" fontId="13" fillId="0" borderId="23"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1" fontId="62" fillId="0" borderId="20" xfId="0" applyNumberFormat="1" applyFont="1" applyFill="1" applyBorder="1" applyAlignment="1" applyProtection="1">
      <alignment horizontal="right" wrapText="1"/>
      <protection/>
    </xf>
    <xf numFmtId="1" fontId="62" fillId="0" borderId="22" xfId="0" applyNumberFormat="1" applyFont="1" applyFill="1" applyBorder="1" applyAlignment="1" applyProtection="1">
      <alignment horizontal="right" wrapText="1"/>
      <protection/>
    </xf>
    <xf numFmtId="1" fontId="62" fillId="0" borderId="0" xfId="0" applyNumberFormat="1" applyFont="1" applyFill="1" applyBorder="1" applyAlignment="1" applyProtection="1">
      <alignment horizontal="right" wrapText="1"/>
      <protection/>
    </xf>
    <xf numFmtId="1" fontId="62" fillId="0" borderId="19" xfId="0" applyNumberFormat="1" applyFont="1" applyFill="1" applyBorder="1" applyAlignment="1" applyProtection="1">
      <alignment horizontal="right" wrapText="1"/>
      <protection/>
    </xf>
    <xf numFmtId="1" fontId="62" fillId="0" borderId="11" xfId="0" applyNumberFormat="1" applyFont="1" applyFill="1" applyBorder="1" applyAlignment="1" applyProtection="1">
      <alignment horizontal="right" wrapText="1"/>
      <protection/>
    </xf>
    <xf numFmtId="1" fontId="62" fillId="0" borderId="25" xfId="0" applyNumberFormat="1" applyFont="1" applyFill="1" applyBorder="1" applyAlignment="1" applyProtection="1">
      <alignment horizontal="right" wrapText="1"/>
      <protection/>
    </xf>
    <xf numFmtId="0" fontId="56" fillId="0" borderId="67" xfId="57" applyFont="1" applyFill="1" applyBorder="1" applyAlignment="1" applyProtection="1">
      <alignment horizontal="center" vertical="center" wrapText="1"/>
      <protection/>
    </xf>
    <xf numFmtId="0" fontId="56" fillId="0" borderId="31" xfId="57" applyFont="1" applyFill="1" applyBorder="1" applyAlignment="1" applyProtection="1">
      <alignment horizontal="center" vertical="center" wrapText="1"/>
      <protection/>
    </xf>
    <xf numFmtId="0" fontId="56" fillId="0" borderId="68" xfId="57" applyFont="1" applyFill="1" applyBorder="1" applyAlignment="1" applyProtection="1">
      <alignment horizontal="center" vertical="center" wrapText="1"/>
      <protection/>
    </xf>
    <xf numFmtId="0" fontId="14" fillId="0" borderId="53" xfId="0" applyFont="1" applyFill="1" applyBorder="1" applyAlignment="1" applyProtection="1">
      <alignment horizontal="center" vertical="center" textRotation="90"/>
      <protection/>
    </xf>
    <xf numFmtId="0" fontId="14" fillId="0" borderId="50" xfId="0" applyFont="1" applyFill="1" applyBorder="1" applyAlignment="1" applyProtection="1">
      <alignment horizontal="center" vertical="center" textRotation="90"/>
      <protection/>
    </xf>
    <xf numFmtId="0" fontId="14" fillId="0" borderId="62" xfId="0" applyFont="1" applyFill="1" applyBorder="1" applyAlignment="1" applyProtection="1">
      <alignment horizontal="center" vertical="center" textRotation="90"/>
      <protection/>
    </xf>
    <xf numFmtId="0" fontId="31" fillId="34" borderId="21" xfId="0" applyFont="1" applyFill="1" applyBorder="1" applyAlignment="1" applyProtection="1">
      <alignment horizontal="center" vertical="center" wrapText="1"/>
      <protection/>
    </xf>
    <xf numFmtId="0" fontId="31" fillId="34" borderId="20" xfId="0" applyFont="1" applyFill="1" applyBorder="1" applyAlignment="1" applyProtection="1">
      <alignment horizontal="center" vertical="center" wrapText="1"/>
      <protection/>
    </xf>
    <xf numFmtId="0" fontId="31" fillId="34" borderId="22" xfId="0" applyFont="1" applyFill="1" applyBorder="1" applyAlignment="1" applyProtection="1">
      <alignment horizontal="center" vertical="center" wrapText="1"/>
      <protection/>
    </xf>
    <xf numFmtId="0" fontId="31" fillId="34" borderId="23" xfId="0" applyFont="1" applyFill="1" applyBorder="1" applyAlignment="1" applyProtection="1">
      <alignment horizontal="center" vertical="center" wrapText="1"/>
      <protection/>
    </xf>
    <xf numFmtId="0" fontId="31" fillId="34" borderId="0" xfId="0" applyFont="1" applyFill="1" applyBorder="1" applyAlignment="1" applyProtection="1">
      <alignment horizontal="center" vertical="center" wrapText="1"/>
      <protection/>
    </xf>
    <xf numFmtId="0" fontId="31" fillId="34" borderId="19" xfId="0" applyFont="1" applyFill="1" applyBorder="1" applyAlignment="1" applyProtection="1">
      <alignment horizontal="center" vertical="center" wrapText="1"/>
      <protection/>
    </xf>
    <xf numFmtId="165" fontId="13" fillId="33" borderId="107" xfId="45" applyNumberFormat="1" applyFont="1" applyFill="1" applyBorder="1" applyAlignment="1" applyProtection="1">
      <alignment horizontal="left" vertical="center" wrapText="1"/>
      <protection/>
    </xf>
    <xf numFmtId="165" fontId="13" fillId="33" borderId="92" xfId="45" applyNumberFormat="1" applyFont="1" applyFill="1" applyBorder="1" applyAlignment="1" applyProtection="1">
      <alignment horizontal="left" vertical="center" wrapText="1"/>
      <protection/>
    </xf>
    <xf numFmtId="165" fontId="13" fillId="33" borderId="97" xfId="45" applyNumberFormat="1" applyFont="1" applyFill="1" applyBorder="1" applyAlignment="1" applyProtection="1">
      <alignment horizontal="left" vertical="center" wrapText="1"/>
      <protection/>
    </xf>
    <xf numFmtId="165" fontId="13" fillId="33" borderId="43" xfId="45" applyNumberFormat="1" applyFont="1" applyFill="1" applyBorder="1" applyAlignment="1" applyProtection="1">
      <alignment horizontal="left" vertical="center" wrapText="1"/>
      <protection/>
    </xf>
    <xf numFmtId="165" fontId="13" fillId="33" borderId="81" xfId="45" applyNumberFormat="1" applyFont="1" applyFill="1" applyBorder="1" applyAlignment="1" applyProtection="1">
      <alignment horizontal="left" vertical="center" wrapText="1"/>
      <protection/>
    </xf>
    <xf numFmtId="165" fontId="13" fillId="33" borderId="82" xfId="45" applyNumberFormat="1" applyFont="1" applyFill="1" applyBorder="1" applyAlignment="1" applyProtection="1">
      <alignment horizontal="left" vertical="center" wrapText="1"/>
      <protection/>
    </xf>
    <xf numFmtId="165" fontId="139" fillId="35" borderId="32" xfId="45" applyNumberFormat="1" applyFont="1" applyFill="1" applyBorder="1" applyAlignment="1" applyProtection="1">
      <alignment horizontal="center" vertical="center" wrapText="1"/>
      <protection/>
    </xf>
    <xf numFmtId="165" fontId="139" fillId="35" borderId="27" xfId="45" applyNumberFormat="1" applyFont="1" applyFill="1" applyBorder="1" applyAlignment="1" applyProtection="1">
      <alignment horizontal="center" vertical="center" wrapText="1"/>
      <protection/>
    </xf>
    <xf numFmtId="165" fontId="139" fillId="35" borderId="33" xfId="45" applyNumberFormat="1" applyFont="1" applyFill="1" applyBorder="1" applyAlignment="1" applyProtection="1">
      <alignment horizontal="center" vertical="center" wrapText="1"/>
      <protection/>
    </xf>
    <xf numFmtId="165" fontId="139" fillId="35" borderId="23" xfId="45" applyNumberFormat="1" applyFont="1" applyFill="1" applyBorder="1" applyAlignment="1" applyProtection="1">
      <alignment horizontal="center" vertical="center" wrapText="1"/>
      <protection/>
    </xf>
    <xf numFmtId="165" fontId="139" fillId="35" borderId="0" xfId="45" applyNumberFormat="1" applyFont="1" applyFill="1" applyBorder="1" applyAlignment="1" applyProtection="1">
      <alignment horizontal="center" vertical="center" wrapText="1"/>
      <protection/>
    </xf>
    <xf numFmtId="165" fontId="139" fillId="35" borderId="19" xfId="45" applyNumberFormat="1" applyFont="1" applyFill="1" applyBorder="1" applyAlignment="1" applyProtection="1">
      <alignment horizontal="center" vertical="center" wrapText="1"/>
      <protection/>
    </xf>
    <xf numFmtId="0" fontId="0" fillId="0" borderId="48" xfId="0" applyFont="1" applyFill="1" applyBorder="1" applyAlignment="1" applyProtection="1">
      <alignment horizontal="left" vertical="center" wrapText="1"/>
      <protection/>
    </xf>
    <xf numFmtId="0" fontId="0" fillId="0" borderId="56" xfId="0" applyFont="1" applyFill="1" applyBorder="1" applyAlignment="1" applyProtection="1">
      <alignment horizontal="left" vertical="center" wrapText="1"/>
      <protection/>
    </xf>
    <xf numFmtId="0" fontId="0" fillId="0" borderId="47" xfId="0" applyFont="1" applyFill="1" applyBorder="1" applyAlignment="1" applyProtection="1">
      <alignment horizontal="left" vertical="center" wrapText="1"/>
      <protection/>
    </xf>
    <xf numFmtId="0" fontId="13" fillId="33" borderId="48" xfId="0" applyFont="1" applyFill="1" applyBorder="1" applyAlignment="1" applyProtection="1">
      <alignment horizontal="left" vertical="center" wrapText="1"/>
      <protection/>
    </xf>
    <xf numFmtId="0" fontId="13" fillId="33" borderId="56" xfId="0" applyFont="1" applyFill="1" applyBorder="1" applyAlignment="1" applyProtection="1">
      <alignment horizontal="left" vertical="center" wrapText="1"/>
      <protection/>
    </xf>
    <xf numFmtId="0" fontId="13" fillId="33" borderId="47" xfId="0" applyFont="1" applyFill="1" applyBorder="1" applyAlignment="1" applyProtection="1">
      <alignment horizontal="left" vertical="center" wrapText="1"/>
      <protection/>
    </xf>
    <xf numFmtId="165" fontId="12" fillId="35" borderId="48" xfId="45" applyNumberFormat="1" applyFont="1" applyFill="1" applyBorder="1" applyAlignment="1" applyProtection="1">
      <alignment horizontal="center" vertical="center"/>
      <protection/>
    </xf>
    <xf numFmtId="165" fontId="12" fillId="35" borderId="47" xfId="45" applyNumberFormat="1" applyFont="1" applyFill="1" applyBorder="1" applyAlignment="1" applyProtection="1">
      <alignment horizontal="center" vertical="center"/>
      <protection/>
    </xf>
    <xf numFmtId="1" fontId="12" fillId="37" borderId="45" xfId="0" applyNumberFormat="1" applyFont="1" applyFill="1" applyBorder="1" applyAlignment="1" applyProtection="1">
      <alignment horizontal="center" vertical="center" wrapText="1"/>
      <protection/>
    </xf>
    <xf numFmtId="1" fontId="12" fillId="37" borderId="108" xfId="0" applyNumberFormat="1" applyFont="1" applyFill="1" applyBorder="1" applyAlignment="1" applyProtection="1">
      <alignment horizontal="center" vertical="center" wrapText="1"/>
      <protection/>
    </xf>
    <xf numFmtId="0" fontId="13" fillId="0" borderId="36" xfId="0" applyFont="1" applyFill="1" applyBorder="1" applyAlignment="1" applyProtection="1">
      <alignment horizontal="left" vertical="center"/>
      <protection/>
    </xf>
    <xf numFmtId="0" fontId="13" fillId="0" borderId="37" xfId="0" applyFont="1" applyFill="1" applyBorder="1" applyAlignment="1" applyProtection="1">
      <alignment horizontal="left" vertical="center"/>
      <protection/>
    </xf>
    <xf numFmtId="0" fontId="13" fillId="0" borderId="40" xfId="0" applyFont="1" applyFill="1" applyBorder="1" applyAlignment="1" applyProtection="1">
      <alignment horizontal="left" vertical="center"/>
      <protection/>
    </xf>
    <xf numFmtId="9" fontId="13" fillId="0" borderId="48" xfId="45" applyNumberFormat="1" applyFont="1" applyFill="1" applyBorder="1" applyAlignment="1" applyProtection="1">
      <alignment horizontal="center" vertical="center"/>
      <protection/>
    </xf>
    <xf numFmtId="9" fontId="13" fillId="0" borderId="47" xfId="45" applyNumberFormat="1" applyFont="1" applyFill="1" applyBorder="1" applyAlignment="1" applyProtection="1">
      <alignment horizontal="center" vertical="center"/>
      <protection/>
    </xf>
    <xf numFmtId="0" fontId="12" fillId="0" borderId="56" xfId="0" applyFont="1" applyFill="1" applyBorder="1" applyAlignment="1" applyProtection="1">
      <alignment horizontal="left" vertical="center" shrinkToFit="1"/>
      <protection/>
    </xf>
    <xf numFmtId="0" fontId="12" fillId="0" borderId="47" xfId="0" applyFont="1" applyFill="1" applyBorder="1" applyAlignment="1" applyProtection="1">
      <alignment horizontal="left" vertical="center" shrinkToFit="1"/>
      <protection/>
    </xf>
    <xf numFmtId="0" fontId="12" fillId="0" borderId="21" xfId="0" applyFont="1" applyFill="1" applyBorder="1" applyAlignment="1" applyProtection="1">
      <alignment horizontal="center" vertical="center" shrinkToFit="1"/>
      <protection/>
    </xf>
    <xf numFmtId="0" fontId="12" fillId="0" borderId="20" xfId="0" applyFont="1" applyFill="1" applyBorder="1" applyAlignment="1" applyProtection="1">
      <alignment horizontal="center" vertical="center" shrinkToFit="1"/>
      <protection/>
    </xf>
    <xf numFmtId="0" fontId="12" fillId="0" borderId="22" xfId="0" applyFont="1" applyFill="1" applyBorder="1" applyAlignment="1" applyProtection="1">
      <alignment horizontal="center" vertical="center" shrinkToFit="1"/>
      <protection/>
    </xf>
    <xf numFmtId="0" fontId="12" fillId="0" borderId="56" xfId="0" applyFont="1" applyFill="1" applyBorder="1" applyAlignment="1" applyProtection="1">
      <alignment horizontal="left" vertical="center" wrapText="1" shrinkToFit="1"/>
      <protection/>
    </xf>
    <xf numFmtId="0" fontId="12" fillId="0" borderId="47" xfId="0" applyFont="1" applyFill="1" applyBorder="1" applyAlignment="1" applyProtection="1">
      <alignment horizontal="left" vertical="center" wrapText="1" shrinkToFit="1"/>
      <protection/>
    </xf>
    <xf numFmtId="1" fontId="13" fillId="35" borderId="53" xfId="45" applyNumberFormat="1" applyFont="1" applyFill="1" applyBorder="1" applyAlignment="1" applyProtection="1">
      <alignment horizontal="center" vertical="center" wrapText="1"/>
      <protection/>
    </xf>
    <xf numFmtId="1" fontId="13" fillId="35" borderId="50" xfId="45" applyNumberFormat="1" applyFont="1" applyFill="1" applyBorder="1" applyAlignment="1" applyProtection="1">
      <alignment horizontal="center" vertical="center" wrapText="1"/>
      <protection/>
    </xf>
    <xf numFmtId="1" fontId="13" fillId="35" borderId="62" xfId="45" applyNumberFormat="1" applyFont="1" applyFill="1" applyBorder="1" applyAlignment="1" applyProtection="1">
      <alignment horizontal="center" vertical="center" wrapText="1"/>
      <protection/>
    </xf>
    <xf numFmtId="1" fontId="12" fillId="35" borderId="21" xfId="0" applyNumberFormat="1" applyFont="1" applyFill="1" applyBorder="1" applyAlignment="1" applyProtection="1">
      <alignment horizontal="center" vertical="center" wrapText="1"/>
      <protection/>
    </xf>
    <xf numFmtId="1" fontId="12" fillId="35" borderId="22" xfId="0" applyNumberFormat="1" applyFont="1" applyFill="1" applyBorder="1" applyAlignment="1" applyProtection="1">
      <alignment horizontal="center" vertical="center" wrapText="1"/>
      <protection/>
    </xf>
    <xf numFmtId="1" fontId="12" fillId="35" borderId="23" xfId="0" applyNumberFormat="1" applyFont="1" applyFill="1" applyBorder="1" applyAlignment="1" applyProtection="1">
      <alignment horizontal="center" vertical="center" wrapText="1"/>
      <protection/>
    </xf>
    <xf numFmtId="1" fontId="12" fillId="35" borderId="19" xfId="0" applyNumberFormat="1" applyFont="1" applyFill="1" applyBorder="1" applyAlignment="1" applyProtection="1">
      <alignment horizontal="center" vertical="center" wrapText="1"/>
      <protection/>
    </xf>
    <xf numFmtId="1" fontId="12" fillId="35" borderId="39" xfId="0" applyNumberFormat="1" applyFont="1" applyFill="1" applyBorder="1" applyAlignment="1" applyProtection="1">
      <alignment horizontal="center" vertical="center" wrapText="1"/>
      <protection/>
    </xf>
    <xf numFmtId="1" fontId="12" fillId="35" borderId="55" xfId="0" applyNumberFormat="1" applyFont="1" applyFill="1" applyBorder="1" applyAlignment="1" applyProtection="1">
      <alignment horizontal="center" vertical="center" wrapText="1"/>
      <protection/>
    </xf>
    <xf numFmtId="165" fontId="12" fillId="35" borderId="53" xfId="45" applyNumberFormat="1" applyFont="1" applyFill="1" applyBorder="1" applyAlignment="1" applyProtection="1">
      <alignment horizontal="center" vertical="center" wrapText="1"/>
      <protection/>
    </xf>
    <xf numFmtId="165" fontId="12" fillId="35" borderId="50" xfId="45" applyNumberFormat="1" applyFont="1" applyFill="1" applyBorder="1" applyAlignment="1" applyProtection="1">
      <alignment horizontal="center" vertical="center" wrapText="1"/>
      <protection/>
    </xf>
    <xf numFmtId="165" fontId="12" fillId="35" borderId="62" xfId="45" applyNumberFormat="1" applyFont="1" applyFill="1" applyBorder="1" applyAlignment="1" applyProtection="1">
      <alignment horizontal="center" vertical="center" wrapText="1"/>
      <protection/>
    </xf>
    <xf numFmtId="0" fontId="13" fillId="0" borderId="39" xfId="0" applyFont="1" applyFill="1" applyBorder="1" applyAlignment="1" applyProtection="1">
      <alignment horizontal="left" vertical="center"/>
      <protection/>
    </xf>
    <xf numFmtId="0" fontId="13" fillId="0" borderId="10" xfId="0" applyFont="1" applyFill="1" applyBorder="1" applyAlignment="1" applyProtection="1">
      <alignment horizontal="left" vertical="center"/>
      <protection/>
    </xf>
    <xf numFmtId="0" fontId="13" fillId="0" borderId="55" xfId="0" applyFont="1" applyFill="1" applyBorder="1" applyAlignment="1" applyProtection="1">
      <alignment horizontal="left" vertical="center"/>
      <protection/>
    </xf>
    <xf numFmtId="165" fontId="12" fillId="35" borderId="89" xfId="45" applyNumberFormat="1" applyFont="1" applyFill="1" applyBorder="1" applyAlignment="1" applyProtection="1">
      <alignment horizontal="center" vertical="center"/>
      <protection/>
    </xf>
    <xf numFmtId="165" fontId="12" fillId="35" borderId="18" xfId="45" applyNumberFormat="1" applyFont="1" applyFill="1" applyBorder="1" applyAlignment="1" applyProtection="1">
      <alignment horizontal="center" vertical="center"/>
      <protection/>
    </xf>
    <xf numFmtId="165" fontId="12" fillId="35" borderId="90" xfId="45" applyNumberFormat="1" applyFont="1" applyFill="1" applyBorder="1" applyAlignment="1" applyProtection="1">
      <alignment horizontal="center" vertical="center"/>
      <protection/>
    </xf>
    <xf numFmtId="1" fontId="13" fillId="35" borderId="52" xfId="45" applyNumberFormat="1" applyFont="1" applyFill="1" applyBorder="1" applyAlignment="1" applyProtection="1">
      <alignment horizontal="center" vertical="center"/>
      <protection/>
    </xf>
    <xf numFmtId="1" fontId="13" fillId="35" borderId="50" xfId="45" applyNumberFormat="1" applyFont="1" applyFill="1" applyBorder="1" applyAlignment="1" applyProtection="1">
      <alignment horizontal="center" vertical="center"/>
      <protection/>
    </xf>
    <xf numFmtId="1" fontId="13" fillId="35" borderId="62" xfId="45" applyNumberFormat="1" applyFont="1" applyFill="1" applyBorder="1" applyAlignment="1" applyProtection="1">
      <alignment horizontal="center" vertical="center"/>
      <protection/>
    </xf>
    <xf numFmtId="0" fontId="14" fillId="0" borderId="56" xfId="0" applyFont="1" applyFill="1" applyBorder="1" applyAlignment="1" applyProtection="1">
      <alignment horizontal="left" vertical="center" shrinkToFit="1"/>
      <protection/>
    </xf>
    <xf numFmtId="0" fontId="14" fillId="0" borderId="47" xfId="0" applyFont="1" applyFill="1" applyBorder="1" applyAlignment="1" applyProtection="1">
      <alignment horizontal="left" vertical="center" shrinkToFit="1"/>
      <protection/>
    </xf>
    <xf numFmtId="0" fontId="13" fillId="0" borderId="68" xfId="0" applyFont="1" applyFill="1" applyBorder="1" applyAlignment="1" applyProtection="1">
      <alignment horizontal="left" vertical="center" wrapText="1"/>
      <protection/>
    </xf>
    <xf numFmtId="0" fontId="13" fillId="0" borderId="81" xfId="0" applyFont="1" applyFill="1" applyBorder="1" applyAlignment="1" applyProtection="1">
      <alignment horizontal="left" vertical="center" wrapText="1"/>
      <protection/>
    </xf>
    <xf numFmtId="0" fontId="13" fillId="0" borderId="82" xfId="0" applyFont="1" applyFill="1" applyBorder="1" applyAlignment="1" applyProtection="1">
      <alignment horizontal="left" vertical="center" wrapText="1"/>
      <protection/>
    </xf>
    <xf numFmtId="0" fontId="13" fillId="33" borderId="64" xfId="0" applyFont="1" applyFill="1" applyBorder="1" applyAlignment="1" applyProtection="1">
      <alignment horizontal="left" vertical="center" wrapText="1"/>
      <protection/>
    </xf>
    <xf numFmtId="0" fontId="13" fillId="33" borderId="106" xfId="0" applyFont="1" applyFill="1" applyBorder="1" applyAlignment="1" applyProtection="1">
      <alignment horizontal="left" vertical="center" wrapText="1"/>
      <protection/>
    </xf>
    <xf numFmtId="0" fontId="13" fillId="33" borderId="108" xfId="0" applyFont="1" applyFill="1" applyBorder="1" applyAlignment="1" applyProtection="1">
      <alignment horizontal="left" vertical="center" wrapText="1"/>
      <protection/>
    </xf>
    <xf numFmtId="0" fontId="13" fillId="0" borderId="46" xfId="0" applyFont="1" applyFill="1" applyBorder="1" applyAlignment="1" applyProtection="1">
      <alignment horizontal="left" vertical="center"/>
      <protection/>
    </xf>
    <xf numFmtId="0" fontId="13" fillId="0" borderId="111" xfId="0" applyFont="1" applyFill="1" applyBorder="1" applyAlignment="1" applyProtection="1">
      <alignment horizontal="left" vertical="center"/>
      <protection/>
    </xf>
    <xf numFmtId="0" fontId="13" fillId="0" borderId="112" xfId="0" applyFont="1" applyFill="1" applyBorder="1" applyAlignment="1" applyProtection="1">
      <alignment horizontal="left" vertical="center"/>
      <protection/>
    </xf>
    <xf numFmtId="165" fontId="79" fillId="35" borderId="32" xfId="45" applyNumberFormat="1" applyFont="1" applyFill="1" applyBorder="1" applyAlignment="1" applyProtection="1">
      <alignment horizontal="center" vertical="center" wrapText="1"/>
      <protection/>
    </xf>
    <xf numFmtId="165" fontId="79" fillId="35" borderId="33" xfId="45" applyNumberFormat="1" applyFont="1" applyFill="1" applyBorder="1" applyAlignment="1" applyProtection="1">
      <alignment horizontal="center" vertical="center" wrapText="1"/>
      <protection/>
    </xf>
    <xf numFmtId="165" fontId="79" fillId="35" borderId="23" xfId="45" applyNumberFormat="1" applyFont="1" applyFill="1" applyBorder="1" applyAlignment="1" applyProtection="1">
      <alignment horizontal="center" vertical="center" wrapText="1"/>
      <protection/>
    </xf>
    <xf numFmtId="165" fontId="79" fillId="35" borderId="19" xfId="45" applyNumberFormat="1" applyFont="1" applyFill="1" applyBorder="1" applyAlignment="1" applyProtection="1">
      <alignment horizontal="center" vertical="center" wrapText="1"/>
      <protection/>
    </xf>
    <xf numFmtId="165" fontId="79" fillId="35" borderId="24" xfId="45" applyNumberFormat="1" applyFont="1" applyFill="1" applyBorder="1" applyAlignment="1" applyProtection="1">
      <alignment horizontal="center" vertical="center" wrapText="1"/>
      <protection/>
    </xf>
    <xf numFmtId="165" fontId="79" fillId="35" borderId="25" xfId="45" applyNumberFormat="1" applyFont="1" applyFill="1" applyBorder="1" applyAlignment="1" applyProtection="1">
      <alignment horizontal="center" vertical="center" wrapText="1"/>
      <protection/>
    </xf>
    <xf numFmtId="1" fontId="13" fillId="35" borderId="48" xfId="45" applyNumberFormat="1" applyFont="1" applyFill="1" applyBorder="1" applyAlignment="1" applyProtection="1">
      <alignment horizontal="center" vertical="center"/>
      <protection/>
    </xf>
    <xf numFmtId="1" fontId="13" fillId="35" borderId="47" xfId="45" applyNumberFormat="1" applyFont="1" applyFill="1" applyBorder="1" applyAlignment="1" applyProtection="1">
      <alignment horizontal="center" vertical="center"/>
      <protection/>
    </xf>
    <xf numFmtId="0" fontId="13" fillId="0" borderId="24" xfId="0" applyFont="1" applyFill="1" applyBorder="1" applyAlignment="1" applyProtection="1">
      <alignment horizontal="left" vertical="center"/>
      <protection/>
    </xf>
    <xf numFmtId="0" fontId="13" fillId="0" borderId="11" xfId="0" applyFont="1" applyFill="1" applyBorder="1" applyAlignment="1" applyProtection="1">
      <alignment horizontal="left" vertical="center"/>
      <protection/>
    </xf>
    <xf numFmtId="0" fontId="13" fillId="0" borderId="25" xfId="0" applyFont="1" applyFill="1" applyBorder="1" applyAlignment="1" applyProtection="1">
      <alignment horizontal="left" vertical="center"/>
      <protection/>
    </xf>
    <xf numFmtId="165" fontId="12" fillId="35" borderId="23" xfId="45" applyNumberFormat="1" applyFont="1" applyFill="1" applyBorder="1" applyAlignment="1" applyProtection="1">
      <alignment horizontal="center"/>
      <protection/>
    </xf>
    <xf numFmtId="165" fontId="12" fillId="35" borderId="0" xfId="45" applyNumberFormat="1" applyFont="1" applyFill="1" applyBorder="1" applyAlignment="1" applyProtection="1">
      <alignment horizontal="center"/>
      <protection/>
    </xf>
    <xf numFmtId="165" fontId="12" fillId="35" borderId="19" xfId="45" applyNumberFormat="1" applyFont="1" applyFill="1" applyBorder="1" applyAlignment="1" applyProtection="1">
      <alignment horizontal="center"/>
      <protection/>
    </xf>
    <xf numFmtId="165" fontId="12" fillId="35" borderId="24" xfId="45" applyNumberFormat="1" applyFont="1" applyFill="1" applyBorder="1" applyAlignment="1" applyProtection="1">
      <alignment horizontal="center"/>
      <protection/>
    </xf>
    <xf numFmtId="165" fontId="12" fillId="35" borderId="11" xfId="45" applyNumberFormat="1" applyFont="1" applyFill="1" applyBorder="1" applyAlignment="1" applyProtection="1">
      <alignment horizontal="center"/>
      <protection/>
    </xf>
    <xf numFmtId="165" fontId="12" fillId="35" borderId="25" xfId="45" applyNumberFormat="1" applyFont="1" applyFill="1" applyBorder="1" applyAlignment="1" applyProtection="1">
      <alignment horizontal="center"/>
      <protection/>
    </xf>
    <xf numFmtId="165" fontId="12" fillId="0" borderId="24" xfId="45" applyNumberFormat="1" applyFont="1" applyFill="1" applyBorder="1" applyAlignment="1" applyProtection="1">
      <alignment horizontal="center"/>
      <protection/>
    </xf>
    <xf numFmtId="165" fontId="12" fillId="0" borderId="11" xfId="45" applyNumberFormat="1" applyFont="1" applyFill="1" applyBorder="1" applyAlignment="1" applyProtection="1">
      <alignment horizontal="center"/>
      <protection/>
    </xf>
    <xf numFmtId="165" fontId="12" fillId="0" borderId="25" xfId="45" applyNumberFormat="1" applyFont="1" applyFill="1" applyBorder="1" applyAlignment="1" applyProtection="1">
      <alignment horizontal="center"/>
      <protection/>
    </xf>
    <xf numFmtId="165" fontId="12" fillId="36" borderId="48" xfId="45" applyNumberFormat="1" applyFont="1" applyFill="1" applyBorder="1" applyAlignment="1" applyProtection="1">
      <alignment horizontal="center"/>
      <protection locked="0"/>
    </xf>
    <xf numFmtId="165" fontId="12" fillId="36" borderId="56" xfId="45" applyNumberFormat="1" applyFont="1" applyFill="1" applyBorder="1" applyAlignment="1" applyProtection="1">
      <alignment horizontal="center"/>
      <protection locked="0"/>
    </xf>
    <xf numFmtId="165" fontId="12" fillId="36" borderId="47" xfId="45" applyNumberFormat="1" applyFont="1" applyFill="1" applyBorder="1" applyAlignment="1" applyProtection="1">
      <alignment horizontal="center"/>
      <protection locked="0"/>
    </xf>
    <xf numFmtId="0" fontId="13" fillId="0" borderId="68" xfId="0" applyFont="1" applyFill="1" applyBorder="1" applyAlignment="1" applyProtection="1">
      <alignment horizontal="left" vertical="center"/>
      <protection/>
    </xf>
    <xf numFmtId="0" fontId="13" fillId="0" borderId="81" xfId="0" applyFont="1" applyFill="1" applyBorder="1" applyAlignment="1" applyProtection="1">
      <alignment horizontal="left" vertical="center"/>
      <protection/>
    </xf>
    <xf numFmtId="0" fontId="13" fillId="0" borderId="82" xfId="0" applyFont="1" applyFill="1" applyBorder="1" applyAlignment="1" applyProtection="1">
      <alignment horizontal="left" vertical="center"/>
      <protection/>
    </xf>
    <xf numFmtId="0" fontId="14" fillId="0" borderId="23" xfId="0" applyFont="1" applyFill="1" applyBorder="1" applyAlignment="1" applyProtection="1">
      <alignment horizontal="center" vertical="center" textRotation="90"/>
      <protection/>
    </xf>
    <xf numFmtId="0" fontId="13" fillId="0" borderId="20" xfId="0" applyFont="1" applyFill="1" applyBorder="1" applyAlignment="1" applyProtection="1">
      <alignment horizontal="left" vertical="center"/>
      <protection/>
    </xf>
    <xf numFmtId="0" fontId="13" fillId="0" borderId="22" xfId="0" applyFont="1" applyFill="1" applyBorder="1" applyAlignment="1" applyProtection="1">
      <alignment horizontal="left" vertical="center"/>
      <protection/>
    </xf>
    <xf numFmtId="0" fontId="13" fillId="0" borderId="38" xfId="0" applyFont="1" applyFill="1" applyBorder="1" applyAlignment="1" applyProtection="1">
      <alignment horizontal="left" vertical="center"/>
      <protection/>
    </xf>
    <xf numFmtId="0" fontId="13" fillId="0" borderId="92" xfId="0" applyFont="1" applyFill="1" applyBorder="1" applyAlignment="1" applyProtection="1">
      <alignment horizontal="left" vertical="center"/>
      <protection/>
    </xf>
    <xf numFmtId="0" fontId="13" fillId="0" borderId="97" xfId="0" applyFont="1" applyFill="1" applyBorder="1" applyAlignment="1" applyProtection="1">
      <alignment horizontal="left" vertical="center"/>
      <protection/>
    </xf>
    <xf numFmtId="3" fontId="12" fillId="0" borderId="21" xfId="0" applyNumberFormat="1" applyFont="1" applyFill="1" applyBorder="1" applyAlignment="1" applyProtection="1">
      <alignment horizontal="center" vertical="center" wrapText="1"/>
      <protection/>
    </xf>
    <xf numFmtId="3" fontId="12" fillId="0" borderId="23" xfId="0" applyNumberFormat="1" applyFont="1" applyFill="1" applyBorder="1" applyAlignment="1" applyProtection="1">
      <alignment horizontal="center" vertical="center" wrapText="1"/>
      <protection/>
    </xf>
    <xf numFmtId="3" fontId="12" fillId="0" borderId="24" xfId="0" applyNumberFormat="1" applyFont="1" applyFill="1" applyBorder="1" applyAlignment="1" applyProtection="1">
      <alignment horizontal="center" vertical="center" wrapText="1"/>
      <protection/>
    </xf>
    <xf numFmtId="1" fontId="12" fillId="0" borderId="107" xfId="0" applyNumberFormat="1" applyFont="1" applyFill="1" applyBorder="1" applyAlignment="1" applyProtection="1">
      <alignment horizontal="center" vertical="center" wrapText="1"/>
      <protection/>
    </xf>
    <xf numFmtId="1" fontId="12" fillId="0" borderId="92" xfId="0" applyNumberFormat="1" applyFont="1" applyFill="1" applyBorder="1" applyAlignment="1" applyProtection="1">
      <alignment horizontal="center" vertical="center" wrapText="1"/>
      <protection/>
    </xf>
    <xf numFmtId="1" fontId="12" fillId="0" borderId="97" xfId="0" applyNumberFormat="1" applyFont="1" applyFill="1" applyBorder="1" applyAlignment="1" applyProtection="1">
      <alignment horizontal="center" vertical="center" wrapText="1"/>
      <protection/>
    </xf>
    <xf numFmtId="1" fontId="12" fillId="0" borderId="22" xfId="0" applyNumberFormat="1" applyFont="1" applyFill="1" applyBorder="1" applyAlignment="1" applyProtection="1">
      <alignment horizontal="center" vertical="center" wrapText="1"/>
      <protection/>
    </xf>
    <xf numFmtId="1" fontId="12" fillId="0" borderId="19" xfId="0" applyNumberFormat="1" applyFont="1" applyFill="1" applyBorder="1" applyAlignment="1" applyProtection="1">
      <alignment horizontal="center" vertical="center" wrapText="1"/>
      <protection/>
    </xf>
    <xf numFmtId="1" fontId="12" fillId="0" borderId="25" xfId="0" applyNumberFormat="1" applyFont="1" applyFill="1" applyBorder="1" applyAlignment="1" applyProtection="1">
      <alignment horizontal="center" vertical="center" wrapText="1"/>
      <protection/>
    </xf>
    <xf numFmtId="1" fontId="12" fillId="0" borderId="53" xfId="0" applyNumberFormat="1" applyFont="1" applyFill="1" applyBorder="1" applyAlignment="1" applyProtection="1">
      <alignment horizontal="center" vertical="center" wrapText="1"/>
      <protection/>
    </xf>
    <xf numFmtId="1" fontId="12" fillId="0" borderId="50" xfId="0" applyNumberFormat="1" applyFont="1" applyFill="1" applyBorder="1" applyAlignment="1" applyProtection="1">
      <alignment horizontal="center" vertical="center" wrapText="1"/>
      <protection/>
    </xf>
    <xf numFmtId="1" fontId="12" fillId="0" borderId="62" xfId="0" applyNumberFormat="1" applyFont="1" applyFill="1" applyBorder="1" applyAlignment="1" applyProtection="1">
      <alignment horizontal="center" vertical="center" wrapText="1"/>
      <protection/>
    </xf>
    <xf numFmtId="3" fontId="12" fillId="0" borderId="53" xfId="0" applyNumberFormat="1" applyFont="1" applyFill="1" applyBorder="1" applyAlignment="1" applyProtection="1">
      <alignment horizontal="center" vertical="center" wrapText="1"/>
      <protection/>
    </xf>
    <xf numFmtId="3" fontId="12" fillId="0" borderId="50" xfId="0" applyNumberFormat="1" applyFont="1" applyFill="1" applyBorder="1" applyAlignment="1" applyProtection="1">
      <alignment horizontal="center" vertical="center" wrapText="1"/>
      <protection/>
    </xf>
    <xf numFmtId="3" fontId="12" fillId="0" borderId="62" xfId="0" applyNumberFormat="1" applyFont="1" applyFill="1" applyBorder="1" applyAlignment="1" applyProtection="1">
      <alignment horizontal="center" vertical="center" wrapText="1"/>
      <protection/>
    </xf>
    <xf numFmtId="3" fontId="12" fillId="0" borderId="43" xfId="0" applyNumberFormat="1" applyFont="1" applyFill="1" applyBorder="1" applyAlignment="1" applyProtection="1">
      <alignment horizontal="center" vertical="center" wrapText="1"/>
      <protection/>
    </xf>
    <xf numFmtId="3" fontId="12" fillId="0" borderId="81" xfId="0" applyNumberFormat="1" applyFont="1" applyFill="1" applyBorder="1" applyAlignment="1" applyProtection="1">
      <alignment horizontal="center" vertical="center" wrapText="1"/>
      <protection/>
    </xf>
    <xf numFmtId="0" fontId="0" fillId="0" borderId="82" xfId="0" applyFont="1" applyBorder="1" applyAlignment="1">
      <alignment horizontal="center" vertical="center"/>
    </xf>
    <xf numFmtId="0" fontId="0" fillId="0" borderId="103" xfId="0" applyFont="1" applyBorder="1" applyAlignment="1">
      <alignment horizontal="center" vertical="center"/>
    </xf>
    <xf numFmtId="0" fontId="12" fillId="0" borderId="97" xfId="0" applyFont="1" applyFill="1" applyBorder="1" applyAlignment="1" applyProtection="1">
      <alignment horizontal="center" vertical="center" wrapText="1"/>
      <protection/>
    </xf>
    <xf numFmtId="0" fontId="12" fillId="0" borderId="113" xfId="0" applyFont="1" applyFill="1" applyBorder="1" applyAlignment="1" applyProtection="1">
      <alignment horizontal="center" vertical="center" wrapText="1"/>
      <protection/>
    </xf>
    <xf numFmtId="0" fontId="12" fillId="0" borderId="103" xfId="0" applyFont="1" applyFill="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shrinkToFit="1"/>
      <protection/>
    </xf>
    <xf numFmtId="0" fontId="12" fillId="0" borderId="20" xfId="0" applyFont="1" applyFill="1" applyBorder="1" applyAlignment="1" applyProtection="1">
      <alignment horizontal="center" vertical="center" wrapText="1" shrinkToFit="1"/>
      <protection/>
    </xf>
    <xf numFmtId="0" fontId="12" fillId="0" borderId="22" xfId="0" applyFont="1" applyFill="1" applyBorder="1" applyAlignment="1" applyProtection="1">
      <alignment horizontal="center" vertical="center" wrapText="1" shrinkToFit="1"/>
      <protection/>
    </xf>
    <xf numFmtId="0" fontId="12" fillId="0" borderId="23" xfId="0" applyFont="1" applyFill="1" applyBorder="1" applyAlignment="1" applyProtection="1">
      <alignment horizontal="center" vertical="center" wrapText="1" shrinkToFit="1"/>
      <protection/>
    </xf>
    <xf numFmtId="0" fontId="12" fillId="0" borderId="0" xfId="0" applyFont="1" applyFill="1" applyBorder="1" applyAlignment="1" applyProtection="1">
      <alignment horizontal="center" vertical="center" wrapText="1" shrinkToFit="1"/>
      <protection/>
    </xf>
    <xf numFmtId="0" fontId="12" fillId="0" borderId="19" xfId="0" applyFont="1" applyFill="1" applyBorder="1" applyAlignment="1" applyProtection="1">
      <alignment horizontal="center" vertical="center" wrapText="1" shrinkToFit="1"/>
      <protection/>
    </xf>
    <xf numFmtId="0" fontId="12" fillId="0" borderId="24" xfId="0" applyFont="1" applyFill="1" applyBorder="1" applyAlignment="1" applyProtection="1">
      <alignment horizontal="center" vertical="center" wrapText="1" shrinkToFit="1"/>
      <protection/>
    </xf>
    <xf numFmtId="0" fontId="12" fillId="0" borderId="11" xfId="0" applyFont="1" applyFill="1" applyBorder="1" applyAlignment="1" applyProtection="1">
      <alignment horizontal="center" vertical="center" wrapText="1" shrinkToFit="1"/>
      <protection/>
    </xf>
    <xf numFmtId="0" fontId="12" fillId="0" borderId="25" xfId="0" applyFont="1" applyFill="1" applyBorder="1" applyAlignment="1" applyProtection="1">
      <alignment horizontal="center" vertical="center" wrapText="1" shrinkToFit="1"/>
      <protection/>
    </xf>
    <xf numFmtId="3" fontId="12" fillId="0" borderId="107" xfId="0" applyNumberFormat="1" applyFont="1" applyFill="1" applyBorder="1" applyAlignment="1" applyProtection="1">
      <alignment horizontal="center" vertical="center" wrapText="1"/>
      <protection/>
    </xf>
    <xf numFmtId="3" fontId="12" fillId="0" borderId="97" xfId="0" applyNumberFormat="1" applyFont="1" applyFill="1" applyBorder="1" applyAlignment="1" applyProtection="1">
      <alignment horizontal="center" vertical="center" wrapText="1"/>
      <protection/>
    </xf>
    <xf numFmtId="3" fontId="12" fillId="0" borderId="45" xfId="0" applyNumberFormat="1" applyFont="1" applyFill="1" applyBorder="1" applyAlignment="1" applyProtection="1">
      <alignment horizontal="center" vertical="center" wrapText="1"/>
      <protection/>
    </xf>
    <xf numFmtId="3" fontId="12" fillId="0" borderId="41" xfId="0" applyNumberFormat="1" applyFont="1" applyFill="1" applyBorder="1" applyAlignment="1" applyProtection="1">
      <alignment horizontal="center" vertical="center" wrapText="1"/>
      <protection/>
    </xf>
    <xf numFmtId="3" fontId="10" fillId="0" borderId="108" xfId="0" applyNumberFormat="1" applyFont="1" applyFill="1" applyBorder="1" applyAlignment="1" applyProtection="1">
      <alignment horizontal="center" vertical="center" wrapText="1"/>
      <protection/>
    </xf>
    <xf numFmtId="3" fontId="10" fillId="0" borderId="99" xfId="0" applyNumberFormat="1" applyFont="1" applyFill="1" applyBorder="1" applyAlignment="1" applyProtection="1">
      <alignment horizontal="center" vertical="center" wrapText="1"/>
      <protection/>
    </xf>
    <xf numFmtId="0" fontId="74" fillId="0" borderId="21" xfId="0" applyFont="1" applyFill="1" applyBorder="1" applyAlignment="1" applyProtection="1">
      <alignment horizontal="center" vertical="center"/>
      <protection/>
    </xf>
    <xf numFmtId="0" fontId="74" fillId="0" borderId="20" xfId="0" applyFont="1" applyFill="1" applyBorder="1" applyAlignment="1" applyProtection="1">
      <alignment horizontal="center" vertical="center"/>
      <protection/>
    </xf>
    <xf numFmtId="0" fontId="74" fillId="0" borderId="84" xfId="0" applyFont="1" applyFill="1" applyBorder="1" applyAlignment="1" applyProtection="1">
      <alignment horizontal="center" vertical="center"/>
      <protection/>
    </xf>
    <xf numFmtId="0" fontId="74" fillId="0" borderId="92" xfId="0" applyFont="1" applyFill="1" applyBorder="1" applyAlignment="1" applyProtection="1">
      <alignment horizontal="center" vertical="center"/>
      <protection/>
    </xf>
    <xf numFmtId="0" fontId="74" fillId="0" borderId="97" xfId="0" applyFont="1" applyFill="1" applyBorder="1" applyAlignment="1" applyProtection="1">
      <alignment horizontal="center" vertical="center"/>
      <protection/>
    </xf>
    <xf numFmtId="0" fontId="60" fillId="0" borderId="24" xfId="0" applyFont="1" applyFill="1" applyBorder="1" applyAlignment="1" applyProtection="1">
      <alignment horizontal="center" vertical="center"/>
      <protection/>
    </xf>
    <xf numFmtId="0" fontId="60" fillId="0" borderId="11" xfId="0" applyFont="1" applyFill="1" applyBorder="1" applyAlignment="1" applyProtection="1">
      <alignment horizontal="center" vertical="center"/>
      <protection/>
    </xf>
    <xf numFmtId="0" fontId="60" fillId="0" borderId="59" xfId="0" applyFont="1" applyFill="1" applyBorder="1" applyAlignment="1" applyProtection="1">
      <alignment horizontal="center" vertical="center"/>
      <protection/>
    </xf>
    <xf numFmtId="0" fontId="60" fillId="0" borderId="61" xfId="0" applyFont="1" applyFill="1" applyBorder="1" applyAlignment="1" applyProtection="1">
      <alignment horizontal="center" vertical="center"/>
      <protection/>
    </xf>
    <xf numFmtId="0" fontId="60" fillId="0" borderId="103" xfId="0" applyFont="1" applyFill="1" applyBorder="1" applyAlignment="1" applyProtection="1">
      <alignment horizontal="center" vertical="center"/>
      <protection/>
    </xf>
    <xf numFmtId="0" fontId="73" fillId="0" borderId="67" xfId="0" applyFont="1" applyFill="1" applyBorder="1" applyAlignment="1" applyProtection="1">
      <alignment horizontal="center" vertical="center"/>
      <protection/>
    </xf>
    <xf numFmtId="0" fontId="73" fillId="0" borderId="31" xfId="0" applyFont="1" applyFill="1" applyBorder="1" applyAlignment="1" applyProtection="1">
      <alignment horizontal="center" vertical="center"/>
      <protection/>
    </xf>
    <xf numFmtId="0" fontId="73" fillId="0" borderId="68" xfId="0" applyFont="1" applyFill="1" applyBorder="1" applyAlignment="1" applyProtection="1">
      <alignment horizontal="center" vertical="center"/>
      <protection/>
    </xf>
    <xf numFmtId="0" fontId="62" fillId="0" borderId="0" xfId="0" applyFont="1" applyFill="1" applyBorder="1" applyAlignment="1" applyProtection="1">
      <alignment horizontal="left" vertical="center" wrapText="1"/>
      <protection/>
    </xf>
    <xf numFmtId="0" fontId="62" fillId="0" borderId="85" xfId="0" applyFont="1" applyFill="1" applyBorder="1" applyAlignment="1" applyProtection="1">
      <alignment horizontal="left" vertical="center" wrapText="1"/>
      <protection/>
    </xf>
    <xf numFmtId="0" fontId="77" fillId="0" borderId="67" xfId="0" applyFont="1" applyFill="1" applyBorder="1" applyAlignment="1" applyProtection="1">
      <alignment horizontal="center" vertical="center" wrapText="1"/>
      <protection/>
    </xf>
    <xf numFmtId="0" fontId="77" fillId="0" borderId="35" xfId="0" applyFont="1" applyFill="1" applyBorder="1" applyAlignment="1" applyProtection="1">
      <alignment horizontal="center" vertical="center" wrapText="1"/>
      <protection/>
    </xf>
    <xf numFmtId="0" fontId="6" fillId="0" borderId="107" xfId="64" applyFont="1" applyFill="1" applyBorder="1" applyAlignment="1">
      <alignment horizontal="center" vertical="center"/>
      <protection/>
    </xf>
    <xf numFmtId="0" fontId="6" fillId="0" borderId="92" xfId="64" applyFont="1" applyFill="1" applyBorder="1" applyAlignment="1">
      <alignment horizontal="center" vertical="center"/>
      <protection/>
    </xf>
    <xf numFmtId="0" fontId="6" fillId="0" borderId="44" xfId="64" applyFont="1" applyFill="1" applyBorder="1" applyAlignment="1">
      <alignment horizontal="center" vertical="center"/>
      <protection/>
    </xf>
    <xf numFmtId="0" fontId="6" fillId="0" borderId="61" xfId="64" applyFont="1" applyFill="1" applyBorder="1" applyAlignment="1">
      <alignment horizontal="center" vertical="center"/>
      <protection/>
    </xf>
    <xf numFmtId="0" fontId="4" fillId="0" borderId="92" xfId="64" applyFont="1" applyFill="1" applyBorder="1" applyAlignment="1">
      <alignment horizontal="center" vertical="center"/>
      <protection/>
    </xf>
    <xf numFmtId="0" fontId="2" fillId="0" borderId="81" xfId="64" applyFont="1" applyFill="1" applyBorder="1" applyAlignment="1">
      <alignment horizontal="center" vertical="center"/>
      <protection/>
    </xf>
    <xf numFmtId="0" fontId="29" fillId="0" borderId="81" xfId="64" applyFont="1" applyFill="1" applyBorder="1" applyAlignment="1">
      <alignment horizontal="center" vertical="center"/>
      <protection/>
    </xf>
    <xf numFmtId="0" fontId="6" fillId="0" borderId="21" xfId="64" applyFont="1" applyFill="1" applyBorder="1" applyAlignment="1">
      <alignment horizontal="left" vertical="center"/>
      <protection/>
    </xf>
    <xf numFmtId="0" fontId="6" fillId="0" borderId="20" xfId="64" applyFont="1" applyFill="1" applyBorder="1" applyAlignment="1">
      <alignment horizontal="left" vertical="center"/>
      <protection/>
    </xf>
    <xf numFmtId="0" fontId="6" fillId="0" borderId="22" xfId="64" applyFont="1" applyFill="1" applyBorder="1" applyAlignment="1">
      <alignment horizontal="left" vertical="center"/>
      <protection/>
    </xf>
    <xf numFmtId="0" fontId="6" fillId="0" borderId="24" xfId="64" applyFont="1" applyFill="1" applyBorder="1" applyAlignment="1">
      <alignment horizontal="left" vertical="center"/>
      <protection/>
    </xf>
    <xf numFmtId="0" fontId="6" fillId="0" borderId="11" xfId="64" applyFont="1" applyFill="1" applyBorder="1" applyAlignment="1">
      <alignment horizontal="left" vertical="center"/>
      <protection/>
    </xf>
    <xf numFmtId="0" fontId="6" fillId="0" borderId="25" xfId="64" applyFont="1" applyFill="1" applyBorder="1" applyAlignment="1">
      <alignment horizontal="left" vertical="center"/>
      <protection/>
    </xf>
    <xf numFmtId="0" fontId="10" fillId="0" borderId="32" xfId="64" applyFont="1" applyFill="1" applyBorder="1" applyAlignment="1">
      <alignment horizontal="left" vertical="center"/>
      <protection/>
    </xf>
    <xf numFmtId="0" fontId="10" fillId="0" borderId="27" xfId="64" applyFont="1" applyFill="1" applyBorder="1" applyAlignment="1">
      <alignment horizontal="left" vertical="center"/>
      <protection/>
    </xf>
    <xf numFmtId="0" fontId="10" fillId="0" borderId="64" xfId="64" applyFont="1" applyFill="1" applyBorder="1" applyAlignment="1">
      <alignment horizontal="left" vertical="center"/>
      <protection/>
    </xf>
    <xf numFmtId="0" fontId="10" fillId="0" borderId="39" xfId="64" applyFont="1" applyFill="1" applyBorder="1" applyAlignment="1">
      <alignment horizontal="left" vertical="center"/>
      <protection/>
    </xf>
    <xf numFmtId="0" fontId="10" fillId="0" borderId="10" xfId="64" applyFont="1" applyFill="1" applyBorder="1" applyAlignment="1">
      <alignment horizontal="left" vertical="center"/>
      <protection/>
    </xf>
    <xf numFmtId="0" fontId="10" fillId="0" borderId="66" xfId="64" applyFont="1" applyFill="1" applyBorder="1" applyAlignment="1">
      <alignment horizontal="left" vertical="center"/>
      <protection/>
    </xf>
    <xf numFmtId="165" fontId="14" fillId="0" borderId="81" xfId="46" applyNumberFormat="1" applyFont="1" applyFill="1" applyBorder="1" applyAlignment="1">
      <alignment horizontal="center" vertical="center"/>
    </xf>
    <xf numFmtId="165" fontId="14" fillId="0" borderId="82" xfId="46" applyNumberFormat="1" applyFont="1" applyFill="1" applyBorder="1" applyAlignment="1">
      <alignment horizontal="center" vertical="center"/>
    </xf>
    <xf numFmtId="0" fontId="1" fillId="0" borderId="32" xfId="64" applyFont="1" applyFill="1" applyBorder="1" applyAlignment="1">
      <alignment horizontal="center"/>
      <protection/>
    </xf>
    <xf numFmtId="0" fontId="1" fillId="0" borderId="27" xfId="64" applyFont="1" applyFill="1" applyBorder="1" applyAlignment="1">
      <alignment horizontal="center"/>
      <protection/>
    </xf>
    <xf numFmtId="0" fontId="1" fillId="0" borderId="23" xfId="64" applyFont="1" applyFill="1" applyBorder="1" applyAlignment="1">
      <alignment horizontal="center"/>
      <protection/>
    </xf>
    <xf numFmtId="0" fontId="1" fillId="0" borderId="0" xfId="64" applyFont="1" applyFill="1" applyBorder="1" applyAlignment="1">
      <alignment horizontal="center"/>
      <protection/>
    </xf>
    <xf numFmtId="0" fontId="11" fillId="0" borderId="27" xfId="64" applyFont="1" applyFill="1" applyBorder="1" applyAlignment="1">
      <alignment horizontal="left"/>
      <protection/>
    </xf>
    <xf numFmtId="0" fontId="11" fillId="0" borderId="33" xfId="64" applyFont="1" applyFill="1" applyBorder="1" applyAlignment="1">
      <alignment horizontal="left"/>
      <protection/>
    </xf>
    <xf numFmtId="0" fontId="11" fillId="0" borderId="0" xfId="64" applyFont="1" applyFill="1" applyBorder="1" applyAlignment="1">
      <alignment horizontal="left"/>
      <protection/>
    </xf>
    <xf numFmtId="0" fontId="11" fillId="0" borderId="19" xfId="64" applyFont="1" applyFill="1" applyBorder="1" applyAlignment="1">
      <alignment horizontal="left"/>
      <protection/>
    </xf>
    <xf numFmtId="0" fontId="10" fillId="0" borderId="21" xfId="64" applyFont="1" applyFill="1" applyBorder="1" applyAlignment="1">
      <alignment horizontal="center" vertical="center" textRotation="90"/>
      <protection/>
    </xf>
    <xf numFmtId="0" fontId="10" fillId="0" borderId="20" xfId="64" applyFont="1" applyFill="1" applyBorder="1" applyAlignment="1">
      <alignment horizontal="center" vertical="center" textRotation="90"/>
      <protection/>
    </xf>
    <xf numFmtId="0" fontId="10" fillId="0" borderId="22" xfId="64" applyFont="1" applyFill="1" applyBorder="1" applyAlignment="1">
      <alignment horizontal="center" vertical="center" textRotation="90"/>
      <protection/>
    </xf>
    <xf numFmtId="0" fontId="10" fillId="0" borderId="23" xfId="64" applyFont="1" applyFill="1" applyBorder="1" applyAlignment="1">
      <alignment horizontal="center" vertical="center" textRotation="90"/>
      <protection/>
    </xf>
    <xf numFmtId="0" fontId="10" fillId="0" borderId="0" xfId="64" applyFont="1" applyFill="1" applyBorder="1" applyAlignment="1">
      <alignment horizontal="center" vertical="center" textRotation="90"/>
      <protection/>
    </xf>
    <xf numFmtId="0" fontId="10" fillId="0" borderId="19" xfId="64" applyFont="1" applyFill="1" applyBorder="1" applyAlignment="1">
      <alignment horizontal="center" vertical="center" textRotation="90"/>
      <protection/>
    </xf>
    <xf numFmtId="0" fontId="10" fillId="0" borderId="24" xfId="64" applyFont="1" applyFill="1" applyBorder="1" applyAlignment="1">
      <alignment horizontal="center" vertical="center" textRotation="90"/>
      <protection/>
    </xf>
    <xf numFmtId="0" fontId="10" fillId="0" borderId="11" xfId="64" applyFont="1" applyFill="1" applyBorder="1" applyAlignment="1">
      <alignment horizontal="center" vertical="center" textRotation="90"/>
      <protection/>
    </xf>
    <xf numFmtId="0" fontId="10" fillId="0" borderId="25" xfId="64" applyFont="1" applyFill="1" applyBorder="1" applyAlignment="1">
      <alignment horizontal="center" vertical="center" textRotation="90"/>
      <protection/>
    </xf>
    <xf numFmtId="165" fontId="29" fillId="0" borderId="81" xfId="46" applyNumberFormat="1" applyFont="1" applyFill="1" applyBorder="1" applyAlignment="1">
      <alignment horizontal="center" vertical="center"/>
    </xf>
    <xf numFmtId="165" fontId="29" fillId="0" borderId="63" xfId="46" applyNumberFormat="1" applyFont="1" applyFill="1" applyBorder="1" applyAlignment="1">
      <alignment horizontal="center" vertical="center"/>
    </xf>
    <xf numFmtId="165" fontId="29" fillId="0" borderId="27" xfId="46" applyNumberFormat="1" applyFont="1" applyFill="1" applyBorder="1" applyAlignment="1">
      <alignment horizontal="center" vertical="center"/>
    </xf>
    <xf numFmtId="165" fontId="29" fillId="0" borderId="33" xfId="46" applyNumberFormat="1" applyFont="1" applyFill="1" applyBorder="1" applyAlignment="1">
      <alignment horizontal="center" vertical="center"/>
    </xf>
    <xf numFmtId="165" fontId="29" fillId="0" borderId="65" xfId="46" applyNumberFormat="1" applyFont="1" applyFill="1" applyBorder="1" applyAlignment="1">
      <alignment horizontal="center" vertical="center"/>
    </xf>
    <xf numFmtId="165" fontId="29" fillId="0" borderId="10" xfId="46" applyNumberFormat="1" applyFont="1" applyFill="1" applyBorder="1" applyAlignment="1">
      <alignment horizontal="center" vertical="center"/>
    </xf>
    <xf numFmtId="165" fontId="29" fillId="0" borderId="55" xfId="46" applyNumberFormat="1" applyFont="1" applyFill="1" applyBorder="1" applyAlignment="1">
      <alignment horizontal="center" vertical="center"/>
    </xf>
    <xf numFmtId="0" fontId="5" fillId="0" borderId="43" xfId="64" applyFont="1" applyFill="1" applyBorder="1" applyAlignment="1">
      <alignment horizontal="center" vertical="center"/>
      <protection/>
    </xf>
    <xf numFmtId="0" fontId="5" fillId="0" borderId="81" xfId="64" applyFont="1" applyFill="1" applyBorder="1" applyAlignment="1">
      <alignment horizontal="center" vertical="center"/>
      <protection/>
    </xf>
    <xf numFmtId="0" fontId="5" fillId="0" borderId="45" xfId="64" applyFont="1" applyFill="1" applyBorder="1" applyAlignment="1">
      <alignment horizontal="center" vertical="center"/>
      <protection/>
    </xf>
    <xf numFmtId="0" fontId="5" fillId="0" borderId="106" xfId="64" applyFont="1" applyFill="1" applyBorder="1" applyAlignment="1">
      <alignment horizontal="center" vertical="center"/>
      <protection/>
    </xf>
    <xf numFmtId="0" fontId="4" fillId="0" borderId="81" xfId="64" applyFont="1" applyFill="1" applyBorder="1" applyAlignment="1">
      <alignment horizontal="center" vertical="center"/>
      <protection/>
    </xf>
    <xf numFmtId="165" fontId="29" fillId="0" borderId="106" xfId="46" applyNumberFormat="1" applyFont="1" applyFill="1" applyBorder="1" applyAlignment="1">
      <alignment horizontal="center" vertical="center"/>
    </xf>
    <xf numFmtId="49" fontId="4" fillId="0" borderId="61" xfId="64" applyNumberFormat="1" applyFont="1" applyFill="1" applyBorder="1" applyAlignment="1">
      <alignment horizontal="center" vertical="center"/>
      <protection/>
    </xf>
    <xf numFmtId="49" fontId="4" fillId="0" borderId="103" xfId="64" applyNumberFormat="1" applyFont="1" applyFill="1" applyBorder="1" applyAlignment="1">
      <alignment horizontal="center" vertical="center"/>
      <protection/>
    </xf>
    <xf numFmtId="0" fontId="5" fillId="0" borderId="107" xfId="64" applyFont="1" applyFill="1" applyBorder="1" applyAlignment="1">
      <alignment horizontal="center" vertical="center"/>
      <protection/>
    </xf>
    <xf numFmtId="0" fontId="5" fillId="0" borderId="92" xfId="64" applyFont="1" applyFill="1" applyBorder="1" applyAlignment="1">
      <alignment horizontal="center" vertical="center"/>
      <protection/>
    </xf>
    <xf numFmtId="0" fontId="29" fillId="0" borderId="92" xfId="64" applyFont="1" applyFill="1" applyBorder="1" applyAlignment="1">
      <alignment horizontal="center" vertical="center"/>
      <protection/>
    </xf>
    <xf numFmtId="165" fontId="29" fillId="0" borderId="92" xfId="46" applyNumberFormat="1" applyFont="1" applyFill="1" applyBorder="1" applyAlignment="1">
      <alignment horizontal="center" vertical="center"/>
    </xf>
    <xf numFmtId="165" fontId="29" fillId="0" borderId="97" xfId="46" applyNumberFormat="1" applyFont="1" applyFill="1" applyBorder="1" applyAlignment="1">
      <alignment horizontal="center" vertical="center"/>
    </xf>
    <xf numFmtId="165" fontId="29" fillId="0" borderId="82" xfId="46" applyNumberFormat="1" applyFont="1" applyFill="1" applyBorder="1" applyAlignment="1">
      <alignment horizontal="center" vertical="center"/>
    </xf>
    <xf numFmtId="0" fontId="9" fillId="0" borderId="94" xfId="64" applyFont="1" applyFill="1" applyBorder="1" applyAlignment="1">
      <alignment horizontal="left" vertical="center"/>
      <protection/>
    </xf>
    <xf numFmtId="0" fontId="9" fillId="0" borderId="18" xfId="64" applyFont="1" applyFill="1" applyBorder="1" applyAlignment="1">
      <alignment horizontal="left" vertical="center"/>
      <protection/>
    </xf>
    <xf numFmtId="0" fontId="9" fillId="0" borderId="110" xfId="64" applyFont="1" applyFill="1" applyBorder="1" applyAlignment="1">
      <alignment horizontal="left" vertical="center"/>
      <protection/>
    </xf>
    <xf numFmtId="0" fontId="4" fillId="0" borderId="94" xfId="64" applyFont="1" applyFill="1" applyBorder="1" applyAlignment="1">
      <alignment horizontal="left" vertical="center"/>
      <protection/>
    </xf>
    <xf numFmtId="0" fontId="4" fillId="0" borderId="18" xfId="64" applyFont="1" applyFill="1" applyBorder="1" applyAlignment="1">
      <alignment horizontal="left" vertical="center"/>
      <protection/>
    </xf>
    <xf numFmtId="0" fontId="4" fillId="0" borderId="90" xfId="64" applyFont="1" applyFill="1" applyBorder="1" applyAlignment="1">
      <alignment horizontal="left" vertical="center"/>
      <protection/>
    </xf>
    <xf numFmtId="0" fontId="9" fillId="0" borderId="48" xfId="64" applyNumberFormat="1" applyFont="1" applyFill="1" applyBorder="1" applyAlignment="1">
      <alignment horizontal="center" vertical="center"/>
      <protection/>
    </xf>
    <xf numFmtId="0" fontId="9" fillId="0" borderId="56" xfId="64" applyNumberFormat="1" applyFont="1" applyFill="1" applyBorder="1" applyAlignment="1">
      <alignment horizontal="center" vertical="center"/>
      <protection/>
    </xf>
    <xf numFmtId="0" fontId="9" fillId="0" borderId="47" xfId="64" applyNumberFormat="1" applyFont="1" applyFill="1" applyBorder="1" applyAlignment="1">
      <alignment horizontal="center" vertical="center"/>
      <protection/>
    </xf>
    <xf numFmtId="0" fontId="4" fillId="0" borderId="97" xfId="64" applyFont="1" applyFill="1" applyBorder="1" applyAlignment="1">
      <alignment horizontal="center" vertical="center"/>
      <protection/>
    </xf>
    <xf numFmtId="0" fontId="2" fillId="0" borderId="21" xfId="64" applyFont="1" applyFill="1" applyBorder="1" applyAlignment="1">
      <alignment horizontal="center" vertical="center"/>
      <protection/>
    </xf>
    <xf numFmtId="0" fontId="2" fillId="0" borderId="20" xfId="64" applyFont="1" applyFill="1" applyBorder="1" applyAlignment="1">
      <alignment horizontal="center" vertical="center"/>
      <protection/>
    </xf>
    <xf numFmtId="0" fontId="2" fillId="0" borderId="22" xfId="64" applyFont="1" applyFill="1" applyBorder="1" applyAlignment="1">
      <alignment horizontal="center" vertical="center"/>
      <protection/>
    </xf>
    <xf numFmtId="0" fontId="2" fillId="0" borderId="23" xfId="64" applyFont="1" applyFill="1" applyBorder="1" applyAlignment="1">
      <alignment horizontal="center" vertical="center"/>
      <protection/>
    </xf>
    <xf numFmtId="0" fontId="2" fillId="0" borderId="0" xfId="64" applyFont="1" applyFill="1" applyBorder="1" applyAlignment="1">
      <alignment horizontal="center" vertical="center"/>
      <protection/>
    </xf>
    <xf numFmtId="0" fontId="2" fillId="0" borderId="19" xfId="64" applyFont="1" applyFill="1" applyBorder="1" applyAlignment="1">
      <alignment horizontal="center" vertical="center"/>
      <protection/>
    </xf>
    <xf numFmtId="0" fontId="2" fillId="0" borderId="24" xfId="64" applyFont="1" applyFill="1" applyBorder="1" applyAlignment="1">
      <alignment horizontal="center" vertical="center"/>
      <protection/>
    </xf>
    <xf numFmtId="0" fontId="2" fillId="0" borderId="11" xfId="64" applyFont="1" applyFill="1" applyBorder="1" applyAlignment="1">
      <alignment horizontal="center" vertical="center"/>
      <protection/>
    </xf>
    <xf numFmtId="0" fontId="2" fillId="0" borderId="25" xfId="64" applyFont="1" applyFill="1" applyBorder="1" applyAlignment="1">
      <alignment horizontal="center" vertical="center"/>
      <protection/>
    </xf>
    <xf numFmtId="0" fontId="4" fillId="0" borderId="36" xfId="64" applyFont="1" applyFill="1" applyBorder="1" applyAlignment="1">
      <alignment horizontal="left" vertical="center"/>
      <protection/>
    </xf>
    <xf numFmtId="0" fontId="4" fillId="0" borderId="37" xfId="64" applyFont="1" applyFill="1" applyBorder="1" applyAlignment="1">
      <alignment horizontal="left" vertical="center"/>
      <protection/>
    </xf>
    <xf numFmtId="0" fontId="4" fillId="0" borderId="38" xfId="64" applyFont="1" applyFill="1" applyBorder="1" applyAlignment="1">
      <alignment horizontal="left" vertical="center"/>
      <protection/>
    </xf>
    <xf numFmtId="0" fontId="9" fillId="0" borderId="93" xfId="64" applyFont="1" applyFill="1" applyBorder="1" applyAlignment="1">
      <alignment horizontal="left" vertical="center"/>
      <protection/>
    </xf>
    <xf numFmtId="0" fontId="9" fillId="0" borderId="37" xfId="64" applyFont="1" applyFill="1" applyBorder="1" applyAlignment="1">
      <alignment horizontal="left" vertical="center"/>
      <protection/>
    </xf>
    <xf numFmtId="0" fontId="9" fillId="0" borderId="38" xfId="64" applyFont="1" applyFill="1" applyBorder="1" applyAlignment="1">
      <alignment horizontal="left" vertical="center"/>
      <protection/>
    </xf>
    <xf numFmtId="0" fontId="4" fillId="0" borderId="93" xfId="64" applyFont="1" applyFill="1" applyBorder="1" applyAlignment="1">
      <alignment horizontal="left" vertical="center"/>
      <protection/>
    </xf>
    <xf numFmtId="0" fontId="4" fillId="0" borderId="40" xfId="64" applyFont="1" applyFill="1" applyBorder="1" applyAlignment="1">
      <alignment horizontal="left" vertical="center"/>
      <protection/>
    </xf>
    <xf numFmtId="0" fontId="9" fillId="0" borderId="89" xfId="64" applyNumberFormat="1" applyFont="1" applyFill="1" applyBorder="1" applyAlignment="1">
      <alignment horizontal="center" vertical="center"/>
      <protection/>
    </xf>
    <xf numFmtId="0" fontId="9" fillId="0" borderId="18" xfId="64" applyNumberFormat="1" applyFont="1" applyFill="1" applyBorder="1" applyAlignment="1">
      <alignment horizontal="center" vertical="center"/>
      <protection/>
    </xf>
    <xf numFmtId="0" fontId="9" fillId="0" borderId="90" xfId="64" applyNumberFormat="1" applyFont="1" applyFill="1" applyBorder="1" applyAlignment="1">
      <alignment horizontal="center" vertical="center"/>
      <protection/>
    </xf>
    <xf numFmtId="0" fontId="4" fillId="0" borderId="34" xfId="64" applyFont="1" applyFill="1" applyBorder="1" applyAlignment="1">
      <alignment horizontal="left" vertical="center"/>
      <protection/>
    </xf>
    <xf numFmtId="0" fontId="4" fillId="0" borderId="31" xfId="64" applyFont="1" applyFill="1" applyBorder="1" applyAlignment="1">
      <alignment horizontal="left" vertical="center"/>
      <protection/>
    </xf>
    <xf numFmtId="0" fontId="4" fillId="0" borderId="68" xfId="64" applyFont="1" applyFill="1" applyBorder="1" applyAlignment="1">
      <alignment horizontal="left" vertical="center"/>
      <protection/>
    </xf>
    <xf numFmtId="0" fontId="9" fillId="0" borderId="67" xfId="64" applyNumberFormat="1" applyFont="1" applyFill="1" applyBorder="1" applyAlignment="1">
      <alignment horizontal="left" vertical="center"/>
      <protection/>
    </xf>
    <xf numFmtId="0" fontId="9" fillId="0" borderId="31" xfId="64" applyNumberFormat="1" applyFont="1" applyFill="1" applyBorder="1" applyAlignment="1">
      <alignment horizontal="left" vertical="center"/>
      <protection/>
    </xf>
    <xf numFmtId="0" fontId="9" fillId="0" borderId="68" xfId="64" applyNumberFormat="1" applyFont="1" applyFill="1" applyBorder="1" applyAlignment="1">
      <alignment horizontal="left" vertical="center"/>
      <protection/>
    </xf>
    <xf numFmtId="0" fontId="4" fillId="0" borderId="67" xfId="64" applyFont="1" applyFill="1" applyBorder="1" applyAlignment="1">
      <alignment horizontal="left" vertical="center"/>
      <protection/>
    </xf>
    <xf numFmtId="0" fontId="4" fillId="0" borderId="35" xfId="64" applyFont="1" applyFill="1" applyBorder="1" applyAlignment="1">
      <alignment horizontal="left" vertical="center"/>
      <protection/>
    </xf>
    <xf numFmtId="0" fontId="65" fillId="0" borderId="48" xfId="64" applyFont="1" applyFill="1" applyBorder="1" applyAlignment="1">
      <alignment horizontal="center" vertical="center"/>
      <protection/>
    </xf>
    <xf numFmtId="0" fontId="65" fillId="0" borderId="56" xfId="64" applyFont="1" applyFill="1" applyBorder="1" applyAlignment="1">
      <alignment horizontal="center" vertical="center"/>
      <protection/>
    </xf>
    <xf numFmtId="0" fontId="65" fillId="0" borderId="47" xfId="64" applyFont="1" applyFill="1" applyBorder="1" applyAlignment="1">
      <alignment horizontal="center" vertical="center"/>
      <protection/>
    </xf>
    <xf numFmtId="0" fontId="4" fillId="0" borderId="89" xfId="64" applyFont="1" applyFill="1" applyBorder="1" applyAlignment="1">
      <alignment horizontal="left" vertical="center"/>
      <protection/>
    </xf>
    <xf numFmtId="0" fontId="4" fillId="0" borderId="110" xfId="64" applyFont="1" applyFill="1" applyBorder="1" applyAlignment="1">
      <alignment horizontal="left" vertical="center"/>
      <protection/>
    </xf>
    <xf numFmtId="44" fontId="2" fillId="0" borderId="21" xfId="49" applyFont="1" applyFill="1" applyBorder="1" applyAlignment="1">
      <alignment horizontal="center" vertical="center"/>
    </xf>
    <xf numFmtId="44" fontId="2" fillId="0" borderId="20" xfId="49" applyFont="1" applyFill="1" applyBorder="1" applyAlignment="1">
      <alignment horizontal="center" vertical="center"/>
    </xf>
    <xf numFmtId="44" fontId="2" fillId="0" borderId="24" xfId="49" applyFont="1" applyFill="1" applyBorder="1" applyAlignment="1">
      <alignment horizontal="center" vertical="center"/>
    </xf>
    <xf numFmtId="44" fontId="2" fillId="0" borderId="11" xfId="49" applyFont="1" applyFill="1" applyBorder="1" applyAlignment="1">
      <alignment horizontal="center" vertical="center"/>
    </xf>
    <xf numFmtId="0" fontId="65" fillId="0" borderId="20" xfId="64" applyFont="1" applyFill="1" applyBorder="1" applyAlignment="1">
      <alignment horizontal="center" vertical="center"/>
      <protection/>
    </xf>
    <xf numFmtId="0" fontId="65" fillId="0" borderId="22" xfId="64" applyFont="1" applyFill="1" applyBorder="1" applyAlignment="1">
      <alignment horizontal="center" vertical="center"/>
      <protection/>
    </xf>
    <xf numFmtId="49" fontId="65" fillId="0" borderId="36" xfId="46" applyNumberFormat="1" applyFont="1" applyFill="1" applyBorder="1" applyAlignment="1">
      <alignment horizontal="center" vertical="center"/>
    </xf>
    <xf numFmtId="49" fontId="65" fillId="0" borderId="37" xfId="46" applyNumberFormat="1" applyFont="1" applyFill="1" applyBorder="1" applyAlignment="1">
      <alignment horizontal="center" vertical="center"/>
    </xf>
    <xf numFmtId="49" fontId="65" fillId="0" borderId="40" xfId="46" applyNumberFormat="1" applyFont="1" applyFill="1" applyBorder="1" applyAlignment="1">
      <alignment horizontal="center" vertical="center"/>
    </xf>
    <xf numFmtId="0" fontId="9" fillId="0" borderId="0" xfId="64" applyFont="1" applyFill="1" applyBorder="1" applyAlignment="1">
      <alignment horizontal="center" vertical="center"/>
      <protection/>
    </xf>
    <xf numFmtId="0" fontId="9" fillId="0" borderId="19" xfId="64" applyFont="1" applyFill="1" applyBorder="1" applyAlignment="1">
      <alignment horizontal="center" vertical="center"/>
      <protection/>
    </xf>
    <xf numFmtId="165" fontId="9" fillId="0" borderId="34" xfId="46" applyNumberFormat="1" applyFont="1" applyFill="1" applyBorder="1" applyAlignment="1">
      <alignment horizontal="center" vertical="center"/>
    </xf>
    <xf numFmtId="165" fontId="9" fillId="0" borderId="31" xfId="46" applyNumberFormat="1" applyFont="1" applyFill="1" applyBorder="1" applyAlignment="1">
      <alignment horizontal="center" vertical="center"/>
    </xf>
    <xf numFmtId="165" fontId="9" fillId="0" borderId="35" xfId="46" applyNumberFormat="1" applyFont="1" applyFill="1" applyBorder="1" applyAlignment="1">
      <alignment horizontal="center" vertical="center"/>
    </xf>
    <xf numFmtId="0" fontId="4" fillId="0" borderId="43" xfId="64" applyFont="1" applyFill="1" applyBorder="1" applyAlignment="1">
      <alignment horizontal="center" vertical="center"/>
      <protection/>
    </xf>
    <xf numFmtId="0" fontId="4" fillId="0" borderId="81" xfId="64" applyFont="1" applyFill="1" applyBorder="1" applyAlignment="1">
      <alignment horizontal="left" vertical="center"/>
      <protection/>
    </xf>
    <xf numFmtId="0" fontId="4" fillId="0" borderId="81" xfId="64" applyFont="1" applyFill="1" applyBorder="1" applyAlignment="1">
      <alignment horizontal="left" vertical="center"/>
      <protection/>
    </xf>
    <xf numFmtId="0" fontId="4" fillId="0" borderId="45" xfId="64" applyFont="1" applyFill="1" applyBorder="1" applyAlignment="1">
      <alignment horizontal="center" vertical="center"/>
      <protection/>
    </xf>
    <xf numFmtId="0" fontId="4" fillId="0" borderId="106" xfId="64" applyFont="1" applyFill="1" applyBorder="1" applyAlignment="1">
      <alignment horizontal="center" vertical="center"/>
      <protection/>
    </xf>
    <xf numFmtId="0" fontId="2" fillId="0" borderId="81" xfId="64" applyFont="1" applyFill="1" applyBorder="1" applyAlignment="1">
      <alignment horizontal="left" vertical="center"/>
      <protection/>
    </xf>
    <xf numFmtId="0" fontId="2" fillId="0" borderId="106" xfId="64" applyFont="1" applyFill="1" applyBorder="1" applyAlignment="1">
      <alignment horizontal="left" vertical="center"/>
      <protection/>
    </xf>
    <xf numFmtId="165" fontId="4" fillId="0" borderId="81" xfId="46" applyNumberFormat="1" applyFont="1" applyFill="1" applyBorder="1" applyAlignment="1">
      <alignment horizontal="center" vertical="center"/>
    </xf>
    <xf numFmtId="165" fontId="4" fillId="0" borderId="82" xfId="46" applyNumberFormat="1" applyFont="1" applyFill="1" applyBorder="1" applyAlignment="1">
      <alignment horizontal="center" vertical="center"/>
    </xf>
    <xf numFmtId="165" fontId="0" fillId="0" borderId="106" xfId="46" applyNumberFormat="1" applyFont="1" applyFill="1" applyBorder="1" applyAlignment="1">
      <alignment horizontal="center" vertical="center"/>
    </xf>
    <xf numFmtId="165" fontId="0" fillId="0" borderId="108" xfId="46" applyNumberFormat="1" applyFont="1" applyFill="1" applyBorder="1" applyAlignment="1">
      <alignment horizontal="center" vertical="center"/>
    </xf>
    <xf numFmtId="165" fontId="31" fillId="0" borderId="81" xfId="46" applyNumberFormat="1" applyFont="1" applyFill="1" applyBorder="1" applyAlignment="1">
      <alignment horizontal="center" vertical="center"/>
    </xf>
    <xf numFmtId="165" fontId="31" fillId="0" borderId="82" xfId="46" applyNumberFormat="1" applyFont="1" applyFill="1" applyBorder="1" applyAlignment="1">
      <alignment horizontal="center" vertical="center"/>
    </xf>
    <xf numFmtId="0" fontId="2" fillId="0" borderId="92" xfId="64" applyFont="1" applyFill="1" applyBorder="1" applyAlignment="1">
      <alignment horizontal="left" vertical="center"/>
      <protection/>
    </xf>
    <xf numFmtId="165" fontId="31" fillId="0" borderId="92" xfId="46" applyNumberFormat="1" applyFont="1" applyFill="1" applyBorder="1" applyAlignment="1">
      <alignment horizontal="center" vertical="center"/>
    </xf>
    <xf numFmtId="165" fontId="31" fillId="0" borderId="97" xfId="46" applyNumberFormat="1" applyFont="1" applyFill="1" applyBorder="1" applyAlignment="1">
      <alignment horizontal="center" vertical="center"/>
    </xf>
    <xf numFmtId="0" fontId="10" fillId="0" borderId="94" xfId="64" applyFont="1" applyFill="1" applyBorder="1" applyAlignment="1">
      <alignment horizontal="left" vertical="center"/>
      <protection/>
    </xf>
    <xf numFmtId="0" fontId="10" fillId="0" borderId="18" xfId="64" applyFont="1" applyFill="1" applyBorder="1" applyAlignment="1">
      <alignment horizontal="left" vertical="center"/>
      <protection/>
    </xf>
    <xf numFmtId="0" fontId="10" fillId="0" borderId="110" xfId="64" applyFont="1" applyFill="1" applyBorder="1" applyAlignment="1">
      <alignment horizontal="left" vertical="center"/>
      <protection/>
    </xf>
    <xf numFmtId="0" fontId="77" fillId="0" borderId="110" xfId="64" applyNumberFormat="1" applyFont="1" applyFill="1" applyBorder="1" applyAlignment="1">
      <alignment horizontal="left" vertical="center" shrinkToFit="1"/>
      <protection/>
    </xf>
    <xf numFmtId="0" fontId="77" fillId="0" borderId="61" xfId="64" applyNumberFormat="1" applyFont="1" applyFill="1" applyBorder="1" applyAlignment="1">
      <alignment horizontal="left" vertical="center" shrinkToFit="1"/>
      <protection/>
    </xf>
    <xf numFmtId="0" fontId="1" fillId="0" borderId="61" xfId="64" applyFont="1" applyFill="1" applyBorder="1" applyAlignment="1">
      <alignment horizontal="center" vertical="center"/>
      <protection/>
    </xf>
    <xf numFmtId="0" fontId="2" fillId="0" borderId="61" xfId="64" applyFont="1" applyFill="1" applyBorder="1" applyAlignment="1">
      <alignment horizontal="center" vertical="center"/>
      <protection/>
    </xf>
    <xf numFmtId="0" fontId="2" fillId="0" borderId="103" xfId="64" applyFont="1" applyFill="1" applyBorder="1" applyAlignment="1">
      <alignment horizontal="center" vertical="center"/>
      <protection/>
    </xf>
    <xf numFmtId="0" fontId="77" fillId="0" borderId="89" xfId="64" applyNumberFormat="1" applyFont="1" applyFill="1" applyBorder="1" applyAlignment="1">
      <alignment horizontal="center" vertical="center" shrinkToFit="1"/>
      <protection/>
    </xf>
    <xf numFmtId="0" fontId="77" fillId="0" borderId="18" xfId="64" applyNumberFormat="1" applyFont="1" applyFill="1" applyBorder="1" applyAlignment="1">
      <alignment horizontal="center" vertical="center" shrinkToFit="1"/>
      <protection/>
    </xf>
    <xf numFmtId="0" fontId="77" fillId="0" borderId="90" xfId="64" applyNumberFormat="1" applyFont="1" applyFill="1" applyBorder="1" applyAlignment="1">
      <alignment horizontal="center" vertical="center" shrinkToFit="1"/>
      <protection/>
    </xf>
    <xf numFmtId="0" fontId="4" fillId="0" borderId="21" xfId="64" applyFont="1" applyFill="1" applyBorder="1" applyAlignment="1">
      <alignment horizontal="center" vertical="center" textRotation="90"/>
      <protection/>
    </xf>
    <xf numFmtId="0" fontId="4" fillId="0" borderId="20" xfId="64" applyFont="1" applyFill="1" applyBorder="1" applyAlignment="1">
      <alignment horizontal="center" vertical="center" textRotation="90"/>
      <protection/>
    </xf>
    <xf numFmtId="0" fontId="4" fillId="0" borderId="22" xfId="64" applyFont="1" applyFill="1" applyBorder="1" applyAlignment="1">
      <alignment horizontal="center" vertical="center" textRotation="90"/>
      <protection/>
    </xf>
    <xf numFmtId="0" fontId="4" fillId="0" borderId="23" xfId="64" applyFont="1" applyFill="1" applyBorder="1" applyAlignment="1">
      <alignment horizontal="center" vertical="center" textRotation="90"/>
      <protection/>
    </xf>
    <xf numFmtId="0" fontId="4" fillId="0" borderId="0" xfId="64" applyFont="1" applyFill="1" applyBorder="1" applyAlignment="1">
      <alignment horizontal="center" vertical="center" textRotation="90"/>
      <protection/>
    </xf>
    <xf numFmtId="0" fontId="4" fillId="0" borderId="19" xfId="64" applyFont="1" applyFill="1" applyBorder="1" applyAlignment="1">
      <alignment horizontal="center" vertical="center" textRotation="90"/>
      <protection/>
    </xf>
    <xf numFmtId="0" fontId="4" fillId="0" borderId="24" xfId="64" applyFont="1" applyFill="1" applyBorder="1" applyAlignment="1">
      <alignment horizontal="center" vertical="center" textRotation="90"/>
      <protection/>
    </xf>
    <xf numFmtId="0" fontId="4" fillId="0" borderId="11" xfId="64" applyFont="1" applyFill="1" applyBorder="1" applyAlignment="1">
      <alignment horizontal="center" vertical="center" textRotation="90"/>
      <protection/>
    </xf>
    <xf numFmtId="0" fontId="4" fillId="0" borderId="25" xfId="64" applyFont="1" applyFill="1" applyBorder="1" applyAlignment="1">
      <alignment horizontal="center" vertical="center" textRotation="90"/>
      <protection/>
    </xf>
    <xf numFmtId="0" fontId="4" fillId="0" borderId="53" xfId="64" applyFont="1" applyFill="1" applyBorder="1" applyAlignment="1">
      <alignment horizontal="center" vertical="center"/>
      <protection/>
    </xf>
    <xf numFmtId="0" fontId="4" fillId="0" borderId="62" xfId="64" applyFont="1" applyFill="1" applyBorder="1" applyAlignment="1">
      <alignment horizontal="center" vertical="center"/>
      <protection/>
    </xf>
    <xf numFmtId="0" fontId="4" fillId="0" borderId="53" xfId="64" applyFont="1" applyFill="1" applyBorder="1" applyAlignment="1">
      <alignment horizontal="left" vertical="center"/>
      <protection/>
    </xf>
    <xf numFmtId="0" fontId="4" fillId="0" borderId="62" xfId="64" applyFont="1" applyFill="1" applyBorder="1" applyAlignment="1">
      <alignment horizontal="left" vertical="center"/>
      <protection/>
    </xf>
    <xf numFmtId="0" fontId="4" fillId="0" borderId="107" xfId="64" applyFont="1" applyFill="1" applyBorder="1" applyAlignment="1">
      <alignment horizontal="center" vertical="center"/>
      <protection/>
    </xf>
    <xf numFmtId="0" fontId="66" fillId="0" borderId="67" xfId="57" applyFont="1" applyFill="1" applyBorder="1" applyAlignment="1" applyProtection="1">
      <alignment horizontal="center" vertical="center" wrapText="1"/>
      <protection/>
    </xf>
    <xf numFmtId="0" fontId="66" fillId="0" borderId="31" xfId="57" applyFont="1" applyFill="1" applyBorder="1" applyAlignment="1" applyProtection="1">
      <alignment horizontal="center" vertical="center" wrapText="1"/>
      <protection/>
    </xf>
    <xf numFmtId="0" fontId="66" fillId="0" borderId="68" xfId="57" applyFont="1" applyFill="1" applyBorder="1" applyAlignment="1" applyProtection="1">
      <alignment horizontal="center" vertical="center" wrapText="1"/>
      <protection/>
    </xf>
    <xf numFmtId="44" fontId="2" fillId="0" borderId="22" xfId="49" applyFont="1" applyFill="1" applyBorder="1" applyAlignment="1">
      <alignment horizontal="center" vertical="center"/>
    </xf>
    <xf numFmtId="44" fontId="2" fillId="0" borderId="23" xfId="49" applyFont="1" applyFill="1" applyBorder="1" applyAlignment="1">
      <alignment horizontal="center" vertical="center"/>
    </xf>
    <xf numFmtId="44" fontId="2" fillId="0" borderId="0" xfId="49" applyFont="1" applyFill="1" applyBorder="1" applyAlignment="1">
      <alignment horizontal="center" vertical="center"/>
    </xf>
    <xf numFmtId="44" fontId="2" fillId="0" borderId="19" xfId="49" applyFont="1" applyFill="1" applyBorder="1" applyAlignment="1">
      <alignment horizontal="center" vertical="center"/>
    </xf>
    <xf numFmtId="44" fontId="2" fillId="0" borderId="25" xfId="49" applyFont="1" applyFill="1" applyBorder="1" applyAlignment="1">
      <alignment horizontal="center" vertical="center"/>
    </xf>
    <xf numFmtId="44" fontId="2" fillId="0" borderId="39" xfId="49" applyFont="1" applyFill="1" applyBorder="1" applyAlignment="1">
      <alignment horizontal="center" vertical="center"/>
    </xf>
    <xf numFmtId="44" fontId="2" fillId="0" borderId="10" xfId="49" applyFont="1" applyFill="1" applyBorder="1" applyAlignment="1">
      <alignment horizontal="center" vertical="center"/>
    </xf>
    <xf numFmtId="0" fontId="14" fillId="0" borderId="20" xfId="64" applyFont="1" applyFill="1" applyBorder="1" applyAlignment="1">
      <alignment horizontal="center" vertical="center"/>
      <protection/>
    </xf>
    <xf numFmtId="0" fontId="14" fillId="0" borderId="22" xfId="64" applyFont="1" applyFill="1" applyBorder="1" applyAlignment="1">
      <alignment horizontal="center" vertical="center"/>
      <protection/>
    </xf>
    <xf numFmtId="49" fontId="14" fillId="0" borderId="20" xfId="46" applyNumberFormat="1" applyFont="1" applyFill="1" applyBorder="1" applyAlignment="1">
      <alignment horizontal="center" vertical="center"/>
    </xf>
    <xf numFmtId="49" fontId="14" fillId="0" borderId="22" xfId="46" applyNumberFormat="1" applyFont="1" applyFill="1" applyBorder="1" applyAlignment="1">
      <alignment horizontal="center" vertical="center"/>
    </xf>
    <xf numFmtId="0" fontId="9" fillId="0" borderId="10" xfId="64" applyFont="1" applyFill="1" applyBorder="1" applyAlignment="1">
      <alignment horizontal="center" vertical="center"/>
      <protection/>
    </xf>
    <xf numFmtId="0" fontId="9" fillId="0" borderId="55" xfId="64" applyFont="1" applyFill="1" applyBorder="1" applyAlignment="1">
      <alignment horizontal="center" vertical="center"/>
      <protection/>
    </xf>
    <xf numFmtId="165" fontId="14" fillId="0" borderId="89" xfId="46" applyNumberFormat="1" applyFont="1" applyFill="1" applyBorder="1" applyAlignment="1">
      <alignment horizontal="center" vertical="center"/>
    </xf>
    <xf numFmtId="165" fontId="14" fillId="0" borderId="18" xfId="46" applyNumberFormat="1" applyFont="1" applyFill="1" applyBorder="1" applyAlignment="1">
      <alignment horizontal="center" vertical="center"/>
    </xf>
    <xf numFmtId="165" fontId="14" fillId="0" borderId="90" xfId="46" applyNumberFormat="1" applyFont="1" applyFill="1" applyBorder="1" applyAlignment="1">
      <alignment horizontal="center" vertical="center"/>
    </xf>
    <xf numFmtId="0" fontId="2" fillId="0" borderId="32" xfId="64" applyFont="1" applyFill="1" applyBorder="1" applyAlignment="1">
      <alignment horizontal="center" vertical="center"/>
      <protection/>
    </xf>
    <xf numFmtId="0" fontId="2" fillId="0" borderId="27" xfId="64" applyFont="1" applyFill="1" applyBorder="1" applyAlignment="1">
      <alignment horizontal="center" vertical="center"/>
      <protection/>
    </xf>
    <xf numFmtId="0" fontId="10" fillId="0" borderId="67" xfId="64" applyFont="1" applyFill="1" applyBorder="1" applyAlignment="1">
      <alignment horizontal="left" vertical="center"/>
      <protection/>
    </xf>
    <xf numFmtId="0" fontId="10" fillId="0" borderId="31" xfId="64" applyFont="1" applyFill="1" applyBorder="1" applyAlignment="1">
      <alignment horizontal="left" vertical="center"/>
      <protection/>
    </xf>
    <xf numFmtId="0" fontId="10" fillId="0" borderId="68" xfId="64" applyFont="1" applyFill="1" applyBorder="1" applyAlignment="1">
      <alignment horizontal="left" vertical="center"/>
      <protection/>
    </xf>
    <xf numFmtId="0" fontId="77" fillId="0" borderId="68" xfId="64" applyNumberFormat="1" applyFont="1" applyFill="1" applyBorder="1" applyAlignment="1">
      <alignment horizontal="left" vertical="center" shrinkToFit="1"/>
      <protection/>
    </xf>
    <xf numFmtId="0" fontId="77" fillId="0" borderId="81" xfId="64" applyNumberFormat="1" applyFont="1" applyFill="1" applyBorder="1" applyAlignment="1">
      <alignment horizontal="left" vertical="center" shrinkToFit="1"/>
      <protection/>
    </xf>
    <xf numFmtId="0" fontId="77" fillId="0" borderId="82" xfId="64" applyNumberFormat="1" applyFont="1" applyFill="1" applyBorder="1" applyAlignment="1">
      <alignment horizontal="left" vertical="center" shrinkToFit="1"/>
      <protection/>
    </xf>
    <xf numFmtId="0" fontId="4" fillId="0" borderId="61" xfId="64" applyFont="1" applyFill="1" applyBorder="1" applyAlignment="1">
      <alignment horizontal="center" vertical="center"/>
      <protection/>
    </xf>
    <xf numFmtId="0" fontId="10" fillId="0" borderId="61" xfId="64" applyFont="1" applyFill="1" applyBorder="1" applyAlignment="1">
      <alignment horizontal="left" vertical="center"/>
      <protection/>
    </xf>
    <xf numFmtId="0" fontId="10" fillId="0" borderId="61" xfId="64" applyFont="1" applyFill="1" applyBorder="1" applyAlignment="1">
      <alignment horizontal="center" vertical="center"/>
      <protection/>
    </xf>
    <xf numFmtId="165" fontId="29" fillId="0" borderId="61" xfId="46" applyNumberFormat="1" applyFont="1" applyFill="1" applyBorder="1" applyAlignment="1">
      <alignment horizontal="center" vertical="center"/>
    </xf>
    <xf numFmtId="165" fontId="29" fillId="0" borderId="103" xfId="46" applyNumberFormat="1" applyFont="1" applyFill="1" applyBorder="1" applyAlignment="1">
      <alignment horizontal="center" vertical="center"/>
    </xf>
    <xf numFmtId="165" fontId="0" fillId="0" borderId="81" xfId="46" applyNumberFormat="1" applyFont="1" applyFill="1" applyBorder="1" applyAlignment="1">
      <alignment horizontal="center" vertical="center"/>
    </xf>
    <xf numFmtId="165" fontId="0" fillId="0" borderId="82" xfId="46" applyNumberFormat="1" applyFont="1" applyFill="1" applyBorder="1" applyAlignment="1">
      <alignment horizontal="center" vertical="center"/>
    </xf>
    <xf numFmtId="0" fontId="1" fillId="0" borderId="81" xfId="64" applyFont="1" applyFill="1" applyBorder="1" applyAlignment="1">
      <alignment horizontal="left" vertical="center"/>
      <protection/>
    </xf>
    <xf numFmtId="0" fontId="5" fillId="0" borderId="67" xfId="64" applyFont="1" applyFill="1" applyBorder="1" applyAlignment="1">
      <alignment horizontal="left" vertical="center" wrapText="1"/>
      <protection/>
    </xf>
    <xf numFmtId="0" fontId="5" fillId="0" borderId="31" xfId="64" applyFont="1" applyFill="1" applyBorder="1" applyAlignment="1">
      <alignment horizontal="left" vertical="center" wrapText="1"/>
      <protection/>
    </xf>
    <xf numFmtId="0" fontId="5" fillId="0" borderId="68" xfId="64" applyFont="1" applyFill="1" applyBorder="1" applyAlignment="1">
      <alignment horizontal="left" vertical="center" wrapText="1"/>
      <protection/>
    </xf>
    <xf numFmtId="0" fontId="2" fillId="0" borderId="61" xfId="64" applyFont="1" applyFill="1" applyBorder="1" applyAlignment="1">
      <alignment horizontal="left" vertical="center"/>
      <protection/>
    </xf>
    <xf numFmtId="0" fontId="4" fillId="0" borderId="107" xfId="64" applyFont="1" applyFill="1" applyBorder="1" applyAlignment="1">
      <alignment horizontal="center" vertical="center" textRotation="90"/>
      <protection/>
    </xf>
    <xf numFmtId="0" fontId="4" fillId="0" borderId="92" xfId="64" applyFont="1" applyFill="1" applyBorder="1" applyAlignment="1">
      <alignment horizontal="center" vertical="center" textRotation="90"/>
      <protection/>
    </xf>
    <xf numFmtId="0" fontId="4" fillId="0" borderId="43" xfId="64" applyFont="1" applyFill="1" applyBorder="1" applyAlignment="1">
      <alignment horizontal="center" vertical="center" textRotation="90"/>
      <protection/>
    </xf>
    <xf numFmtId="0" fontId="4" fillId="0" borderId="81" xfId="64" applyFont="1" applyFill="1" applyBorder="1" applyAlignment="1">
      <alignment horizontal="center" vertical="center" textRotation="90"/>
      <protection/>
    </xf>
    <xf numFmtId="0" fontId="4" fillId="0" borderId="44" xfId="64" applyFont="1" applyFill="1" applyBorder="1" applyAlignment="1">
      <alignment horizontal="center" vertical="center" textRotation="90"/>
      <protection/>
    </xf>
    <xf numFmtId="0" fontId="4" fillId="0" borderId="61" xfId="64" applyFont="1" applyFill="1" applyBorder="1" applyAlignment="1">
      <alignment horizontal="center" vertical="center" textRotation="90"/>
      <protection/>
    </xf>
    <xf numFmtId="0" fontId="5" fillId="0" borderId="92" xfId="64" applyFont="1" applyFill="1" applyBorder="1" applyAlignment="1">
      <alignment horizontal="left" vertical="center"/>
      <protection/>
    </xf>
    <xf numFmtId="0" fontId="2" fillId="0" borderId="92" xfId="64" applyFont="1" applyFill="1" applyBorder="1" applyAlignment="1">
      <alignment horizontal="center" vertical="center"/>
      <protection/>
    </xf>
    <xf numFmtId="165" fontId="0" fillId="0" borderId="92" xfId="46" applyNumberFormat="1" applyFont="1" applyFill="1" applyBorder="1" applyAlignment="1">
      <alignment horizontal="center" vertical="center"/>
    </xf>
    <xf numFmtId="165" fontId="0" fillId="0" borderId="97" xfId="46" applyNumberFormat="1" applyFont="1" applyFill="1" applyBorder="1" applyAlignment="1">
      <alignment horizontal="center" vertical="center"/>
    </xf>
    <xf numFmtId="0" fontId="2" fillId="0" borderId="67" xfId="64" applyFont="1" applyFill="1" applyBorder="1" applyAlignment="1">
      <alignment horizontal="left" vertical="center"/>
      <protection/>
    </xf>
    <xf numFmtId="0" fontId="2" fillId="0" borderId="31" xfId="64" applyFont="1" applyFill="1" applyBorder="1" applyAlignment="1">
      <alignment horizontal="left" vertical="center"/>
      <protection/>
    </xf>
    <xf numFmtId="0" fontId="2" fillId="0" borderId="68" xfId="64" applyFont="1" applyFill="1" applyBorder="1" applyAlignment="1">
      <alignment horizontal="left" vertical="center"/>
      <protection/>
    </xf>
    <xf numFmtId="0" fontId="2" fillId="0" borderId="81" xfId="64" applyFont="1" applyFill="1" applyBorder="1" applyAlignment="1">
      <alignment horizontal="left" vertical="center"/>
      <protection/>
    </xf>
    <xf numFmtId="0" fontId="66" fillId="0" borderId="67" xfId="57" applyFont="1" applyBorder="1" applyAlignment="1" applyProtection="1">
      <alignment horizontal="center" vertical="center" wrapText="1"/>
      <protection/>
    </xf>
    <xf numFmtId="0" fontId="66" fillId="0" borderId="31" xfId="57" applyFont="1" applyBorder="1" applyAlignment="1" applyProtection="1">
      <alignment horizontal="center" vertical="center" wrapText="1"/>
      <protection/>
    </xf>
    <xf numFmtId="0" fontId="66" fillId="0" borderId="68" xfId="57" applyFont="1" applyBorder="1" applyAlignment="1" applyProtection="1">
      <alignment horizontal="center" vertical="center" wrapText="1"/>
      <protection/>
    </xf>
    <xf numFmtId="0" fontId="10" fillId="0" borderId="36" xfId="64" applyFont="1" applyFill="1" applyBorder="1" applyAlignment="1">
      <alignment horizontal="left" vertical="center"/>
      <protection/>
    </xf>
    <xf numFmtId="0" fontId="10" fillId="0" borderId="37" xfId="64" applyFont="1" applyFill="1" applyBorder="1" applyAlignment="1">
      <alignment horizontal="left" vertical="center"/>
      <protection/>
    </xf>
    <xf numFmtId="0" fontId="10" fillId="0" borderId="20" xfId="64" applyFont="1" applyFill="1" applyBorder="1" applyAlignment="1">
      <alignment horizontal="left" vertical="center"/>
      <protection/>
    </xf>
    <xf numFmtId="0" fontId="10" fillId="0" borderId="84" xfId="64" applyFont="1" applyFill="1" applyBorder="1" applyAlignment="1">
      <alignment horizontal="left" vertical="center"/>
      <protection/>
    </xf>
    <xf numFmtId="0" fontId="77" fillId="0" borderId="57" xfId="64" applyNumberFormat="1" applyFont="1" applyFill="1" applyBorder="1" applyAlignment="1">
      <alignment horizontal="left" vertical="center"/>
      <protection/>
    </xf>
    <xf numFmtId="0" fontId="77" fillId="0" borderId="56" xfId="64" applyNumberFormat="1" applyFont="1" applyFill="1" applyBorder="1" applyAlignment="1">
      <alignment horizontal="left" vertical="center"/>
      <protection/>
    </xf>
    <xf numFmtId="0" fontId="77" fillId="0" borderId="60" xfId="64" applyNumberFormat="1" applyFont="1" applyFill="1" applyBorder="1" applyAlignment="1">
      <alignment horizontal="left" vertical="center"/>
      <protection/>
    </xf>
    <xf numFmtId="0" fontId="4" fillId="0" borderId="91" xfId="64" applyFont="1" applyFill="1" applyBorder="1" applyAlignment="1">
      <alignment horizontal="left" vertical="center"/>
      <protection/>
    </xf>
    <xf numFmtId="0" fontId="4" fillId="0" borderId="20" xfId="64" applyFont="1" applyFill="1" applyBorder="1" applyAlignment="1">
      <alignment horizontal="left" vertical="center"/>
      <protection/>
    </xf>
    <xf numFmtId="0" fontId="77" fillId="0" borderId="91" xfId="64" applyNumberFormat="1" applyFont="1" applyFill="1" applyBorder="1" applyAlignment="1">
      <alignment horizontal="center"/>
      <protection/>
    </xf>
    <xf numFmtId="0" fontId="77" fillId="0" borderId="20" xfId="64" applyNumberFormat="1" applyFont="1" applyFill="1" applyBorder="1" applyAlignment="1">
      <alignment horizontal="center"/>
      <protection/>
    </xf>
    <xf numFmtId="0" fontId="77" fillId="0" borderId="22" xfId="64" applyNumberFormat="1" applyFont="1" applyFill="1" applyBorder="1" applyAlignment="1">
      <alignment horizontal="center"/>
      <protection/>
    </xf>
    <xf numFmtId="0" fontId="4" fillId="0" borderId="32" xfId="64" applyFont="1" applyFill="1" applyBorder="1" applyAlignment="1">
      <alignment horizontal="center" vertical="center" textRotation="90"/>
      <protection/>
    </xf>
    <xf numFmtId="0" fontId="4" fillId="0" borderId="27" xfId="64" applyFont="1" applyFill="1" applyBorder="1" applyAlignment="1">
      <alignment horizontal="center" vertical="center" textRotation="90"/>
      <protection/>
    </xf>
    <xf numFmtId="0" fontId="4" fillId="0" borderId="64" xfId="64" applyFont="1" applyFill="1" applyBorder="1" applyAlignment="1">
      <alignment horizontal="center" vertical="center" textRotation="90"/>
      <protection/>
    </xf>
    <xf numFmtId="0" fontId="4" fillId="0" borderId="85" xfId="64" applyFont="1" applyFill="1" applyBorder="1" applyAlignment="1">
      <alignment horizontal="center" vertical="center" textRotation="90"/>
      <protection/>
    </xf>
    <xf numFmtId="0" fontId="4" fillId="0" borderId="59" xfId="64" applyFont="1" applyFill="1" applyBorder="1" applyAlignment="1">
      <alignment horizontal="center" vertical="center" textRotation="90"/>
      <protection/>
    </xf>
    <xf numFmtId="0" fontId="10" fillId="0" borderId="63" xfId="64" applyFont="1" applyFill="1" applyBorder="1" applyAlignment="1">
      <alignment horizontal="center" vertical="center"/>
      <protection/>
    </xf>
    <xf numFmtId="0" fontId="10" fillId="0" borderId="27" xfId="64" applyFont="1" applyFill="1" applyBorder="1" applyAlignment="1">
      <alignment horizontal="center" vertical="center"/>
      <protection/>
    </xf>
    <xf numFmtId="0" fontId="10" fillId="0" borderId="64" xfId="64" applyFont="1" applyFill="1" applyBorder="1" applyAlignment="1">
      <alignment horizontal="center" vertical="center"/>
      <protection/>
    </xf>
    <xf numFmtId="0" fontId="10" fillId="0" borderId="95" xfId="64" applyFont="1" applyFill="1" applyBorder="1" applyAlignment="1">
      <alignment horizontal="center" vertical="center"/>
      <protection/>
    </xf>
    <xf numFmtId="165" fontId="10" fillId="0" borderId="95" xfId="46" applyNumberFormat="1" applyFont="1" applyFill="1" applyBorder="1" applyAlignment="1">
      <alignment horizontal="center" vertical="center"/>
    </xf>
    <xf numFmtId="165" fontId="10" fillId="0" borderId="96" xfId="46" applyNumberFormat="1" applyFont="1" applyFill="1" applyBorder="1" applyAlignment="1">
      <alignment horizontal="center" vertical="center"/>
    </xf>
    <xf numFmtId="0" fontId="65" fillId="0" borderId="57" xfId="64" applyFont="1" applyFill="1" applyBorder="1" applyAlignment="1">
      <alignment horizontal="center"/>
      <protection/>
    </xf>
    <xf numFmtId="0" fontId="65" fillId="0" borderId="56" xfId="64" applyFont="1" applyFill="1" applyBorder="1" applyAlignment="1">
      <alignment horizontal="center"/>
      <protection/>
    </xf>
    <xf numFmtId="0" fontId="65" fillId="0" borderId="47" xfId="64" applyFont="1" applyFill="1" applyBorder="1" applyAlignment="1">
      <alignment horizontal="center"/>
      <protection/>
    </xf>
    <xf numFmtId="0" fontId="10" fillId="0" borderId="11" xfId="64" applyFont="1" applyFill="1" applyBorder="1" applyAlignment="1">
      <alignment horizontal="center" vertical="center"/>
      <protection/>
    </xf>
    <xf numFmtId="0" fontId="9" fillId="0" borderId="57" xfId="64" applyFont="1" applyFill="1" applyBorder="1" applyAlignment="1">
      <alignment horizontal="center"/>
      <protection/>
    </xf>
    <xf numFmtId="0" fontId="9" fillId="0" borderId="56" xfId="64" applyFont="1" applyFill="1" applyBorder="1" applyAlignment="1">
      <alignment horizontal="center"/>
      <protection/>
    </xf>
    <xf numFmtId="0" fontId="9" fillId="0" borderId="47" xfId="64" applyFont="1" applyFill="1" applyBorder="1" applyAlignment="1">
      <alignment horizontal="center"/>
      <protection/>
    </xf>
    <xf numFmtId="0" fontId="10" fillId="0" borderId="48" xfId="64" applyFont="1" applyFill="1" applyBorder="1" applyAlignment="1">
      <alignment horizontal="left" vertical="center"/>
      <protection/>
    </xf>
    <xf numFmtId="0" fontId="10" fillId="0" borderId="56" xfId="64" applyFont="1" applyFill="1" applyBorder="1" applyAlignment="1">
      <alignment horizontal="left" vertical="center"/>
      <protection/>
    </xf>
    <xf numFmtId="0" fontId="10" fillId="0" borderId="47" xfId="64" applyFont="1" applyFill="1" applyBorder="1" applyAlignment="1">
      <alignment horizontal="left" vertical="center"/>
      <protection/>
    </xf>
    <xf numFmtId="0" fontId="77" fillId="0" borderId="48" xfId="64" applyNumberFormat="1" applyFont="1" applyFill="1" applyBorder="1" applyAlignment="1">
      <alignment horizontal="left" vertical="center"/>
      <protection/>
    </xf>
    <xf numFmtId="0" fontId="13" fillId="0" borderId="57" xfId="64" applyFont="1" applyFill="1" applyBorder="1" applyAlignment="1">
      <alignment horizontal="center"/>
      <protection/>
    </xf>
    <xf numFmtId="0" fontId="13" fillId="0" borderId="56" xfId="64" applyFont="1" applyFill="1" applyBorder="1" applyAlignment="1">
      <alignment horizontal="center"/>
      <protection/>
    </xf>
    <xf numFmtId="0" fontId="13" fillId="0" borderId="47" xfId="64" applyFont="1" applyFill="1" applyBorder="1" applyAlignment="1">
      <alignment horizontal="center"/>
      <protection/>
    </xf>
    <xf numFmtId="165" fontId="1" fillId="0" borderId="81" xfId="46" applyNumberFormat="1" applyFont="1" applyFill="1" applyBorder="1" applyAlignment="1">
      <alignment horizontal="center"/>
    </xf>
    <xf numFmtId="165" fontId="1" fillId="0" borderId="82" xfId="46" applyNumberFormat="1" applyFont="1" applyFill="1" applyBorder="1" applyAlignment="1">
      <alignment horizontal="center"/>
    </xf>
    <xf numFmtId="0" fontId="1" fillId="0" borderId="21" xfId="64" applyFont="1" applyFill="1" applyBorder="1" applyAlignment="1">
      <alignment horizontal="center" vertical="center"/>
      <protection/>
    </xf>
    <xf numFmtId="0" fontId="1" fillId="0" borderId="20" xfId="64" applyFont="1" applyFill="1" applyBorder="1" applyAlignment="1">
      <alignment horizontal="center" vertical="center"/>
      <protection/>
    </xf>
    <xf numFmtId="0" fontId="1" fillId="0" borderId="22" xfId="64" applyFont="1" applyFill="1" applyBorder="1" applyAlignment="1">
      <alignment horizontal="center" vertical="center"/>
      <protection/>
    </xf>
    <xf numFmtId="0" fontId="1" fillId="0" borderId="23" xfId="64" applyFont="1" applyFill="1" applyBorder="1" applyAlignment="1">
      <alignment horizontal="center" vertical="center"/>
      <protection/>
    </xf>
    <xf numFmtId="0" fontId="1" fillId="0" borderId="0" xfId="64" applyFont="1" applyFill="1" applyBorder="1" applyAlignment="1">
      <alignment horizontal="center" vertical="center"/>
      <protection/>
    </xf>
    <xf numFmtId="0" fontId="1" fillId="0" borderId="19" xfId="64" applyFont="1" applyFill="1" applyBorder="1" applyAlignment="1">
      <alignment horizontal="center" vertical="center"/>
      <protection/>
    </xf>
    <xf numFmtId="0" fontId="1" fillId="0" borderId="0" xfId="64" applyFont="1" applyFill="1" applyBorder="1" applyAlignment="1">
      <alignment horizontal="left" vertical="center"/>
      <protection/>
    </xf>
    <xf numFmtId="0" fontId="1" fillId="0" borderId="10" xfId="64" applyFont="1" applyFill="1" applyBorder="1" applyAlignment="1">
      <alignment horizontal="center" vertical="center"/>
      <protection/>
    </xf>
    <xf numFmtId="0" fontId="1" fillId="0" borderId="24" xfId="64" applyFont="1" applyFill="1" applyBorder="1" applyAlignment="1">
      <alignment horizontal="center" vertical="center"/>
      <protection/>
    </xf>
    <xf numFmtId="0" fontId="1" fillId="0" borderId="11" xfId="64" applyFont="1" applyFill="1" applyBorder="1" applyAlignment="1">
      <alignment horizontal="center" vertical="center"/>
      <protection/>
    </xf>
    <xf numFmtId="0" fontId="1" fillId="0" borderId="25" xfId="64" applyFont="1" applyFill="1" applyBorder="1" applyAlignment="1">
      <alignment horizontal="center" vertical="center"/>
      <protection/>
    </xf>
    <xf numFmtId="0" fontId="1" fillId="0" borderId="43" xfId="64" applyFont="1" applyFill="1" applyBorder="1" applyAlignment="1">
      <alignment horizontal="center" vertical="center"/>
      <protection/>
    </xf>
    <xf numFmtId="0" fontId="1" fillId="0" borderId="81" xfId="64" applyFont="1" applyFill="1" applyBorder="1" applyAlignment="1">
      <alignment horizontal="center" vertical="center"/>
      <protection/>
    </xf>
    <xf numFmtId="0" fontId="10" fillId="0" borderId="81" xfId="64" applyFont="1" applyFill="1" applyBorder="1" applyAlignment="1">
      <alignment horizontal="left" vertical="center"/>
      <protection/>
    </xf>
    <xf numFmtId="165" fontId="1" fillId="0" borderId="81" xfId="46" applyNumberFormat="1" applyFont="1" applyFill="1" applyBorder="1" applyAlignment="1">
      <alignment horizontal="center" vertical="center"/>
    </xf>
    <xf numFmtId="0" fontId="58" fillId="0" borderId="81" xfId="64" applyFont="1" applyFill="1" applyBorder="1" applyAlignment="1">
      <alignment horizontal="center"/>
      <protection/>
    </xf>
    <xf numFmtId="0" fontId="58" fillId="0" borderId="82" xfId="64" applyFont="1" applyFill="1" applyBorder="1" applyAlignment="1">
      <alignment horizontal="center"/>
      <protection/>
    </xf>
    <xf numFmtId="0" fontId="1" fillId="0" borderId="34" xfId="64" applyFont="1" applyFill="1" applyBorder="1" applyAlignment="1">
      <alignment horizontal="center" vertical="center"/>
      <protection/>
    </xf>
    <xf numFmtId="0" fontId="1" fillId="0" borderId="31" xfId="64" applyFont="1" applyFill="1" applyBorder="1" applyAlignment="1">
      <alignment horizontal="center" vertical="center"/>
      <protection/>
    </xf>
    <xf numFmtId="0" fontId="1" fillId="0" borderId="68" xfId="64" applyFont="1" applyFill="1" applyBorder="1" applyAlignment="1">
      <alignment horizontal="center" vertical="center"/>
      <protection/>
    </xf>
    <xf numFmtId="0" fontId="2" fillId="0" borderId="63" xfId="64" applyFont="1" applyFill="1" applyBorder="1" applyAlignment="1">
      <alignment horizontal="center" vertical="center"/>
      <protection/>
    </xf>
    <xf numFmtId="0" fontId="2" fillId="0" borderId="64" xfId="64" applyFont="1" applyFill="1" applyBorder="1" applyAlignment="1">
      <alignment horizontal="center" vertical="center"/>
      <protection/>
    </xf>
    <xf numFmtId="0" fontId="2" fillId="0" borderId="65" xfId="64" applyFont="1" applyFill="1" applyBorder="1" applyAlignment="1">
      <alignment horizontal="center" vertical="center"/>
      <protection/>
    </xf>
    <xf numFmtId="0" fontId="2" fillId="0" borderId="10" xfId="64" applyFont="1" applyFill="1" applyBorder="1" applyAlignment="1">
      <alignment horizontal="center" vertical="center"/>
      <protection/>
    </xf>
    <xf numFmtId="0" fontId="2" fillId="0" borderId="66" xfId="64" applyFont="1" applyFill="1" applyBorder="1" applyAlignment="1">
      <alignment horizontal="center" vertical="center"/>
      <protection/>
    </xf>
    <xf numFmtId="49" fontId="1" fillId="0" borderId="81" xfId="64" applyNumberFormat="1" applyFont="1" applyFill="1" applyBorder="1" applyAlignment="1">
      <alignment horizontal="center" vertical="center"/>
      <protection/>
    </xf>
    <xf numFmtId="0" fontId="1" fillId="0" borderId="107" xfId="64" applyFont="1" applyFill="1" applyBorder="1" applyAlignment="1">
      <alignment horizontal="left" vertical="center"/>
      <protection/>
    </xf>
    <xf numFmtId="0" fontId="1" fillId="0" borderId="92" xfId="64" applyFont="1" applyFill="1" applyBorder="1" applyAlignment="1">
      <alignment horizontal="left" vertical="center"/>
      <protection/>
    </xf>
    <xf numFmtId="0" fontId="70" fillId="0" borderId="92" xfId="64" applyNumberFormat="1" applyFont="1" applyFill="1" applyBorder="1" applyAlignment="1">
      <alignment horizontal="left" vertical="center" shrinkToFit="1"/>
      <protection/>
    </xf>
    <xf numFmtId="0" fontId="70" fillId="0" borderId="92" xfId="64" applyNumberFormat="1" applyFont="1" applyFill="1" applyBorder="1" applyAlignment="1">
      <alignment horizontal="left" shrinkToFit="1"/>
      <protection/>
    </xf>
    <xf numFmtId="0" fontId="70" fillId="0" borderId="97" xfId="64" applyNumberFormat="1" applyFont="1" applyFill="1" applyBorder="1" applyAlignment="1">
      <alignment horizontal="left" shrinkToFit="1"/>
      <protection/>
    </xf>
    <xf numFmtId="0" fontId="10" fillId="0" borderId="101" xfId="64" applyFont="1" applyFill="1" applyBorder="1" applyAlignment="1">
      <alignment horizontal="center" vertical="center"/>
      <protection/>
    </xf>
    <xf numFmtId="0" fontId="10" fillId="0" borderId="102" xfId="64" applyFont="1" applyFill="1" applyBorder="1" applyAlignment="1">
      <alignment horizontal="center" vertical="center"/>
      <protection/>
    </xf>
    <xf numFmtId="0" fontId="10" fillId="0" borderId="42" xfId="64" applyFont="1" applyFill="1" applyBorder="1" applyAlignment="1">
      <alignment horizontal="center" vertical="center"/>
      <protection/>
    </xf>
    <xf numFmtId="0" fontId="10" fillId="0" borderId="104" xfId="64" applyFont="1" applyFill="1" applyBorder="1" applyAlignment="1">
      <alignment horizontal="center" vertical="center"/>
      <protection/>
    </xf>
    <xf numFmtId="0" fontId="10" fillId="0" borderId="102" xfId="64" applyFont="1" applyFill="1" applyBorder="1" applyAlignment="1">
      <alignment horizontal="center" vertical="center" wrapText="1"/>
      <protection/>
    </xf>
    <xf numFmtId="0" fontId="1" fillId="0" borderId="102" xfId="64" applyFont="1" applyFill="1" applyBorder="1" applyAlignment="1">
      <alignment horizontal="center" vertical="center" wrapText="1"/>
      <protection/>
    </xf>
    <xf numFmtId="0" fontId="1" fillId="0" borderId="104" xfId="64" applyFont="1" applyFill="1" applyBorder="1" applyAlignment="1">
      <alignment horizontal="center" vertical="center" wrapText="1"/>
      <protection/>
    </xf>
    <xf numFmtId="0" fontId="1" fillId="0" borderId="113" xfId="64" applyFont="1" applyFill="1" applyBorder="1" applyAlignment="1">
      <alignment horizontal="center" vertical="center" wrapText="1"/>
      <protection/>
    </xf>
    <xf numFmtId="0" fontId="1" fillId="0" borderId="105" xfId="64" applyFont="1" applyFill="1" applyBorder="1" applyAlignment="1">
      <alignment horizontal="center" vertical="center" wrapText="1"/>
      <protection/>
    </xf>
    <xf numFmtId="44" fontId="1" fillId="0" borderId="21" xfId="49" applyFont="1" applyFill="1" applyBorder="1" applyAlignment="1">
      <alignment horizontal="center" vertical="center"/>
    </xf>
    <xf numFmtId="44" fontId="1" fillId="0" borderId="20" xfId="49" applyFont="1" applyFill="1" applyBorder="1" applyAlignment="1">
      <alignment horizontal="center" vertical="center"/>
    </xf>
    <xf numFmtId="44" fontId="1" fillId="0" borderId="24" xfId="49" applyFont="1" applyFill="1" applyBorder="1" applyAlignment="1">
      <alignment horizontal="center" vertical="center"/>
    </xf>
    <xf numFmtId="44" fontId="1" fillId="0" borderId="11" xfId="49" applyFont="1" applyFill="1" applyBorder="1" applyAlignment="1">
      <alignment horizontal="center" vertical="center"/>
    </xf>
    <xf numFmtId="0" fontId="14" fillId="0" borderId="92" xfId="64" applyFont="1" applyFill="1" applyBorder="1" applyAlignment="1">
      <alignment horizontal="center" vertical="center"/>
      <protection/>
    </xf>
    <xf numFmtId="0" fontId="14" fillId="0" borderId="92" xfId="64" applyFont="1" applyFill="1" applyBorder="1" applyAlignment="1">
      <alignment horizontal="center"/>
      <protection/>
    </xf>
    <xf numFmtId="0" fontId="14" fillId="0" borderId="97" xfId="64" applyFont="1" applyFill="1" applyBorder="1" applyAlignment="1">
      <alignment horizontal="center"/>
      <protection/>
    </xf>
    <xf numFmtId="0" fontId="0" fillId="0" borderId="61" xfId="64" applyFont="1" applyFill="1" applyBorder="1" applyAlignment="1">
      <alignment horizontal="center" vertical="center" wrapText="1"/>
      <protection/>
    </xf>
    <xf numFmtId="0" fontId="0" fillId="0" borderId="61" xfId="64" applyFont="1" applyFill="1" applyBorder="1" applyAlignment="1">
      <alignment horizontal="center" vertical="center"/>
      <protection/>
    </xf>
    <xf numFmtId="0" fontId="65" fillId="0" borderId="94" xfId="64" applyFont="1" applyFill="1" applyBorder="1" applyAlignment="1">
      <alignment horizontal="center" vertical="center"/>
      <protection/>
    </xf>
    <xf numFmtId="0" fontId="65" fillId="0" borderId="18" xfId="64" applyFont="1" applyFill="1" applyBorder="1" applyAlignment="1">
      <alignment horizontal="center" vertical="center"/>
      <protection/>
    </xf>
    <xf numFmtId="0" fontId="65" fillId="0" borderId="90" xfId="64" applyFont="1" applyFill="1" applyBorder="1" applyAlignment="1">
      <alignment horizontal="center" vertical="center"/>
      <protection/>
    </xf>
    <xf numFmtId="0" fontId="1" fillId="0" borderId="48" xfId="64" applyFont="1" applyFill="1" applyBorder="1" applyAlignment="1">
      <alignment horizontal="left" vertical="center"/>
      <protection/>
    </xf>
    <xf numFmtId="0" fontId="1" fillId="0" borderId="56" xfId="64" applyFont="1" applyFill="1" applyBorder="1" applyAlignment="1">
      <alignment horizontal="left" vertical="center"/>
      <protection/>
    </xf>
    <xf numFmtId="0" fontId="1" fillId="0" borderId="60" xfId="64" applyFont="1" applyFill="1" applyBorder="1" applyAlignment="1">
      <alignment horizontal="left" vertical="center"/>
      <protection/>
    </xf>
    <xf numFmtId="0" fontId="70" fillId="0" borderId="56" xfId="64" applyNumberFormat="1" applyFont="1" applyFill="1" applyBorder="1" applyAlignment="1">
      <alignment horizontal="left" vertical="center" shrinkToFit="1"/>
      <protection/>
    </xf>
    <xf numFmtId="0" fontId="1" fillId="0" borderId="57" xfId="64" applyFont="1" applyFill="1" applyBorder="1" applyAlignment="1">
      <alignment horizontal="center"/>
      <protection/>
    </xf>
    <xf numFmtId="0" fontId="1" fillId="0" borderId="56" xfId="64" applyFont="1" applyFill="1" applyBorder="1" applyAlignment="1">
      <alignment horizontal="center"/>
      <protection/>
    </xf>
    <xf numFmtId="0" fontId="1" fillId="0" borderId="47" xfId="64" applyFont="1" applyFill="1" applyBorder="1" applyAlignment="1">
      <alignment horizontal="center"/>
      <protection/>
    </xf>
    <xf numFmtId="165" fontId="0" fillId="0" borderId="81" xfId="46" applyNumberFormat="1" applyFont="1" applyFill="1" applyBorder="1" applyAlignment="1">
      <alignment horizontal="left" vertical="center"/>
    </xf>
    <xf numFmtId="165" fontId="0" fillId="0" borderId="82" xfId="46" applyNumberFormat="1" applyFont="1" applyFill="1" applyBorder="1" applyAlignment="1">
      <alignment horizontal="left" vertical="center"/>
    </xf>
    <xf numFmtId="0" fontId="4" fillId="0" borderId="98" xfId="64" applyFont="1" applyFill="1" applyBorder="1" applyAlignment="1">
      <alignment horizontal="left" vertical="center"/>
      <protection/>
    </xf>
    <xf numFmtId="0" fontId="10" fillId="0" borderId="98" xfId="64" applyFont="1" applyFill="1" applyBorder="1" applyAlignment="1">
      <alignment horizontal="center" vertical="center"/>
      <protection/>
    </xf>
    <xf numFmtId="165" fontId="29" fillId="0" borderId="98" xfId="46" applyNumberFormat="1" applyFont="1" applyFill="1" applyBorder="1" applyAlignment="1">
      <alignment horizontal="center" vertical="center"/>
    </xf>
    <xf numFmtId="165" fontId="29" fillId="0" borderId="99" xfId="46" applyNumberFormat="1" applyFont="1" applyFill="1" applyBorder="1" applyAlignment="1">
      <alignment horizontal="center" vertical="center"/>
    </xf>
    <xf numFmtId="0" fontId="4" fillId="0" borderId="98" xfId="64" applyFont="1" applyFill="1" applyBorder="1" applyAlignment="1">
      <alignment horizontal="center" vertical="center"/>
      <protection/>
    </xf>
    <xf numFmtId="0" fontId="9" fillId="13" borderId="21" xfId="0" applyFont="1" applyFill="1" applyBorder="1" applyAlignment="1">
      <alignment horizontal="center" vertical="center" textRotation="90"/>
    </xf>
    <xf numFmtId="0" fontId="9" fillId="13" borderId="20" xfId="0" applyFont="1" applyFill="1" applyBorder="1" applyAlignment="1">
      <alignment horizontal="center" vertical="center" textRotation="90"/>
    </xf>
    <xf numFmtId="0" fontId="9" fillId="13" borderId="84" xfId="0" applyFont="1" applyFill="1" applyBorder="1" applyAlignment="1">
      <alignment horizontal="center" vertical="center" textRotation="90"/>
    </xf>
    <xf numFmtId="0" fontId="9" fillId="13" borderId="23" xfId="0" applyFont="1" applyFill="1" applyBorder="1" applyAlignment="1">
      <alignment horizontal="center" vertical="center" textRotation="90"/>
    </xf>
    <xf numFmtId="0" fontId="9" fillId="13" borderId="0" xfId="0" applyFont="1" applyFill="1" applyBorder="1" applyAlignment="1">
      <alignment horizontal="center" vertical="center" textRotation="90"/>
    </xf>
    <xf numFmtId="0" fontId="9" fillId="13" borderId="85" xfId="0" applyFont="1" applyFill="1" applyBorder="1" applyAlignment="1">
      <alignment horizontal="center" vertical="center" textRotation="90"/>
    </xf>
    <xf numFmtId="0" fontId="9" fillId="13" borderId="24" xfId="0" applyFont="1" applyFill="1" applyBorder="1" applyAlignment="1">
      <alignment horizontal="center" vertical="center" textRotation="90"/>
    </xf>
    <xf numFmtId="0" fontId="9" fillId="13" borderId="11" xfId="0" applyFont="1" applyFill="1" applyBorder="1" applyAlignment="1">
      <alignment horizontal="center" vertical="center" textRotation="90"/>
    </xf>
    <xf numFmtId="0" fontId="9" fillId="13" borderId="59" xfId="0" applyFont="1" applyFill="1" applyBorder="1" applyAlignment="1">
      <alignment horizontal="center" vertical="center" textRotation="90"/>
    </xf>
    <xf numFmtId="0" fontId="2" fillId="0" borderId="91" xfId="64" applyFont="1" applyFill="1" applyBorder="1" applyAlignment="1">
      <alignment horizontal="left" vertical="center"/>
      <protection/>
    </xf>
    <xf numFmtId="0" fontId="2" fillId="0" borderId="20" xfId="64" applyFont="1" applyFill="1" applyBorder="1" applyAlignment="1">
      <alignment horizontal="left" vertical="center"/>
      <protection/>
    </xf>
    <xf numFmtId="0" fontId="2" fillId="0" borderId="84" xfId="64" applyFont="1" applyFill="1" applyBorder="1" applyAlignment="1">
      <alignment horizontal="left" vertical="center"/>
      <protection/>
    </xf>
    <xf numFmtId="0" fontId="2" fillId="0" borderId="91" xfId="64" applyFont="1" applyFill="1" applyBorder="1" applyAlignment="1">
      <alignment horizontal="center" vertical="center"/>
      <protection/>
    </xf>
    <xf numFmtId="0" fontId="2" fillId="0" borderId="84" xfId="64" applyFont="1" applyFill="1" applyBorder="1" applyAlignment="1">
      <alignment horizontal="center" vertical="center"/>
      <protection/>
    </xf>
    <xf numFmtId="165" fontId="0" fillId="0" borderId="91" xfId="46" applyNumberFormat="1" applyFont="1" applyFill="1" applyBorder="1" applyAlignment="1">
      <alignment horizontal="left" vertical="center"/>
    </xf>
    <xf numFmtId="165" fontId="0" fillId="0" borderId="20" xfId="46" applyNumberFormat="1" applyFont="1" applyFill="1" applyBorder="1" applyAlignment="1">
      <alignment horizontal="left" vertical="center"/>
    </xf>
    <xf numFmtId="165" fontId="0" fillId="0" borderId="22" xfId="46" applyNumberFormat="1" applyFont="1" applyFill="1" applyBorder="1" applyAlignment="1">
      <alignment horizontal="left" vertical="center"/>
    </xf>
    <xf numFmtId="0" fontId="1" fillId="0" borderId="61" xfId="64" applyFont="1" applyFill="1" applyBorder="1" applyAlignment="1">
      <alignment horizontal="left" vertical="center"/>
      <protection/>
    </xf>
    <xf numFmtId="0" fontId="70" fillId="0" borderId="61" xfId="64" applyNumberFormat="1" applyFont="1" applyFill="1" applyBorder="1" applyAlignment="1">
      <alignment horizontal="left" vertical="center"/>
      <protection/>
    </xf>
    <xf numFmtId="0" fontId="70" fillId="0" borderId="94" xfId="64" applyFont="1" applyFill="1" applyBorder="1" applyAlignment="1" applyProtection="1">
      <alignment horizontal="center"/>
      <protection locked="0"/>
    </xf>
    <xf numFmtId="0" fontId="70" fillId="0" borderId="18" xfId="64" applyFont="1" applyFill="1" applyBorder="1" applyAlignment="1" applyProtection="1">
      <alignment horizontal="center"/>
      <protection locked="0"/>
    </xf>
    <xf numFmtId="0" fontId="70" fillId="0" borderId="90" xfId="64" applyFont="1" applyFill="1" applyBorder="1" applyAlignment="1" applyProtection="1">
      <alignment horizontal="center"/>
      <protection locked="0"/>
    </xf>
    <xf numFmtId="0" fontId="10" fillId="34" borderId="21" xfId="0" applyFont="1" applyFill="1" applyBorder="1" applyAlignment="1">
      <alignment horizontal="center" vertical="center" textRotation="90" wrapText="1"/>
    </xf>
    <xf numFmtId="0" fontId="10" fillId="34" borderId="20" xfId="0" applyFont="1" applyFill="1" applyBorder="1" applyAlignment="1">
      <alignment horizontal="center" vertical="center" textRotation="90" wrapText="1"/>
    </xf>
    <xf numFmtId="0" fontId="10" fillId="34" borderId="84" xfId="0" applyFont="1" applyFill="1" applyBorder="1" applyAlignment="1">
      <alignment horizontal="center" vertical="center" textRotation="90" wrapText="1"/>
    </xf>
    <xf numFmtId="0" fontId="10" fillId="34" borderId="23" xfId="0" applyFont="1" applyFill="1" applyBorder="1" applyAlignment="1">
      <alignment horizontal="center" vertical="center" textRotation="90" wrapText="1"/>
    </xf>
    <xf numFmtId="0" fontId="10" fillId="34" borderId="0" xfId="0" applyFont="1" applyFill="1" applyBorder="1" applyAlignment="1">
      <alignment horizontal="center" vertical="center" textRotation="90" wrapText="1"/>
    </xf>
    <xf numFmtId="0" fontId="10" fillId="34" borderId="85" xfId="0" applyFont="1" applyFill="1" applyBorder="1" applyAlignment="1">
      <alignment horizontal="center" vertical="center" textRotation="90" wrapText="1"/>
    </xf>
    <xf numFmtId="0" fontId="10" fillId="34" borderId="24" xfId="0" applyFont="1" applyFill="1" applyBorder="1" applyAlignment="1">
      <alignment horizontal="center" vertical="center" textRotation="90" wrapText="1"/>
    </xf>
    <xf numFmtId="0" fontId="10" fillId="34" borderId="11" xfId="0" applyFont="1" applyFill="1" applyBorder="1" applyAlignment="1">
      <alignment horizontal="center" vertical="center" textRotation="90" wrapText="1"/>
    </xf>
    <xf numFmtId="0" fontId="10" fillId="34" borderId="59" xfId="0" applyFont="1" applyFill="1" applyBorder="1" applyAlignment="1">
      <alignment horizontal="center" vertical="center" textRotation="90" wrapText="1"/>
    </xf>
    <xf numFmtId="0" fontId="10" fillId="0" borderId="57" xfId="64" applyFont="1" applyFill="1" applyBorder="1" applyAlignment="1">
      <alignment horizontal="left" vertical="center"/>
      <protection/>
    </xf>
    <xf numFmtId="0" fontId="10" fillId="0" borderId="60" xfId="64" applyFont="1" applyFill="1" applyBorder="1" applyAlignment="1">
      <alignment horizontal="left" vertical="center"/>
      <protection/>
    </xf>
    <xf numFmtId="0" fontId="70" fillId="0" borderId="81" xfId="64" applyNumberFormat="1" applyFont="1" applyFill="1" applyBorder="1" applyAlignment="1">
      <alignment horizontal="left" vertical="center"/>
      <protection/>
    </xf>
    <xf numFmtId="0" fontId="77" fillId="0" borderId="67" xfId="64" applyFont="1" applyFill="1" applyBorder="1" applyAlignment="1">
      <alignment horizontal="center"/>
      <protection/>
    </xf>
    <xf numFmtId="0" fontId="77" fillId="0" borderId="31" xfId="64" applyFont="1" applyFill="1" applyBorder="1" applyAlignment="1">
      <alignment horizontal="center"/>
      <protection/>
    </xf>
    <xf numFmtId="0" fontId="77" fillId="0" borderId="35" xfId="64" applyFont="1" applyFill="1" applyBorder="1" applyAlignment="1">
      <alignment horizontal="center"/>
      <protection/>
    </xf>
    <xf numFmtId="0" fontId="70" fillId="0" borderId="67" xfId="64" applyFont="1" applyFill="1" applyBorder="1" applyAlignment="1">
      <alignment horizontal="center"/>
      <protection/>
    </xf>
    <xf numFmtId="0" fontId="70" fillId="0" borderId="31" xfId="64" applyFont="1" applyFill="1" applyBorder="1" applyAlignment="1">
      <alignment horizontal="center"/>
      <protection/>
    </xf>
    <xf numFmtId="0" fontId="70" fillId="0" borderId="35" xfId="64" applyFont="1" applyFill="1" applyBorder="1" applyAlignment="1">
      <alignment horizontal="center"/>
      <protection/>
    </xf>
    <xf numFmtId="0" fontId="14" fillId="0" borderId="48" xfId="64" applyFont="1" applyFill="1" applyBorder="1" applyAlignment="1">
      <alignment horizontal="center"/>
      <protection/>
    </xf>
    <xf numFmtId="0" fontId="14" fillId="0" borderId="56" xfId="64" applyFont="1" applyFill="1" applyBorder="1" applyAlignment="1">
      <alignment horizontal="center"/>
      <protection/>
    </xf>
    <xf numFmtId="0" fontId="14" fillId="0" borderId="47" xfId="64" applyFont="1" applyFill="1" applyBorder="1" applyAlignment="1">
      <alignment horizontal="center"/>
      <protection/>
    </xf>
    <xf numFmtId="0" fontId="10" fillId="0" borderId="11" xfId="64" applyFont="1" applyFill="1" applyBorder="1" applyAlignment="1">
      <alignment horizontal="center" vertical="center" wrapText="1"/>
      <protection/>
    </xf>
    <xf numFmtId="0" fontId="14" fillId="0" borderId="48" xfId="64" applyFont="1" applyFill="1" applyBorder="1" applyAlignment="1">
      <alignment horizontal="center" vertical="center"/>
      <protection/>
    </xf>
    <xf numFmtId="0" fontId="14" fillId="0" borderId="56" xfId="64" applyFont="1" applyFill="1" applyBorder="1" applyAlignment="1">
      <alignment horizontal="center" vertical="center"/>
      <protection/>
    </xf>
    <xf numFmtId="0" fontId="14" fillId="0" borderId="47" xfId="64" applyFont="1" applyFill="1" applyBorder="1" applyAlignment="1">
      <alignment horizontal="center" vertical="center"/>
      <protection/>
    </xf>
    <xf numFmtId="0" fontId="10" fillId="39" borderId="21" xfId="0" applyFont="1" applyFill="1" applyBorder="1" applyAlignment="1">
      <alignment horizontal="center" vertical="center" textRotation="90"/>
    </xf>
    <xf numFmtId="0" fontId="10" fillId="39" borderId="20" xfId="0" applyFont="1" applyFill="1" applyBorder="1" applyAlignment="1">
      <alignment horizontal="center" vertical="center" textRotation="90"/>
    </xf>
    <xf numFmtId="0" fontId="10" fillId="39" borderId="84" xfId="0" applyFont="1" applyFill="1" applyBorder="1" applyAlignment="1">
      <alignment horizontal="center" vertical="center" textRotation="90"/>
    </xf>
    <xf numFmtId="0" fontId="10" fillId="39" borderId="23" xfId="0" applyFont="1" applyFill="1" applyBorder="1" applyAlignment="1">
      <alignment horizontal="center" vertical="center" textRotation="90"/>
    </xf>
    <xf numFmtId="0" fontId="10" fillId="39" borderId="0" xfId="0" applyFont="1" applyFill="1" applyBorder="1" applyAlignment="1">
      <alignment horizontal="center" vertical="center" textRotation="90"/>
    </xf>
    <xf numFmtId="0" fontId="10" fillId="39" borderId="85" xfId="0" applyFont="1" applyFill="1" applyBorder="1" applyAlignment="1">
      <alignment horizontal="center" vertical="center" textRotation="90"/>
    </xf>
    <xf numFmtId="0" fontId="10" fillId="39" borderId="24" xfId="0" applyFont="1" applyFill="1" applyBorder="1" applyAlignment="1">
      <alignment horizontal="center" vertical="center" textRotation="90"/>
    </xf>
    <xf numFmtId="0" fontId="10" fillId="39" borderId="11" xfId="0" applyFont="1" applyFill="1" applyBorder="1" applyAlignment="1">
      <alignment horizontal="center" vertical="center" textRotation="90"/>
    </xf>
    <xf numFmtId="0" fontId="10" fillId="39" borderId="59" xfId="0" applyFont="1" applyFill="1" applyBorder="1" applyAlignment="1">
      <alignment horizontal="center" vertical="center" textRotation="90"/>
    </xf>
    <xf numFmtId="0" fontId="70" fillId="0" borderId="92" xfId="64" applyNumberFormat="1" applyFont="1" applyFill="1" applyBorder="1" applyAlignment="1">
      <alignment horizontal="left" vertical="center"/>
      <protection/>
    </xf>
    <xf numFmtId="0" fontId="70" fillId="0" borderId="93" xfId="64" applyNumberFormat="1" applyFont="1" applyFill="1" applyBorder="1" applyAlignment="1">
      <alignment horizontal="center"/>
      <protection/>
    </xf>
    <xf numFmtId="0" fontId="70" fillId="0" borderId="37" xfId="64" applyNumberFormat="1" applyFont="1" applyFill="1" applyBorder="1" applyAlignment="1">
      <alignment horizontal="center"/>
      <protection/>
    </xf>
    <xf numFmtId="0" fontId="70" fillId="0" borderId="40" xfId="64" applyNumberFormat="1" applyFont="1" applyFill="1" applyBorder="1" applyAlignment="1">
      <alignment horizontal="center"/>
      <protection/>
    </xf>
    <xf numFmtId="0" fontId="90" fillId="0" borderId="67" xfId="57" applyFont="1" applyFill="1" applyBorder="1" applyAlignment="1" applyProtection="1">
      <alignment horizontal="center" vertical="center" wrapText="1"/>
      <protection/>
    </xf>
    <xf numFmtId="0" fontId="90" fillId="0" borderId="31" xfId="57" applyFont="1" applyFill="1" applyBorder="1" applyAlignment="1" applyProtection="1">
      <alignment horizontal="center" vertical="center" wrapText="1"/>
      <protection/>
    </xf>
    <xf numFmtId="0" fontId="90" fillId="0" borderId="68" xfId="57" applyFont="1" applyFill="1" applyBorder="1" applyAlignment="1" applyProtection="1">
      <alignment horizontal="center" vertical="center" wrapText="1"/>
      <protection/>
    </xf>
    <xf numFmtId="0" fontId="14" fillId="0" borderId="94" xfId="64" applyFont="1" applyFill="1" applyBorder="1" applyAlignment="1" applyProtection="1">
      <alignment horizontal="left" vertical="center" wrapText="1" shrinkToFit="1"/>
      <protection/>
    </xf>
    <xf numFmtId="0" fontId="14" fillId="0" borderId="18" xfId="64" applyFont="1" applyFill="1" applyBorder="1" applyAlignment="1" applyProtection="1">
      <alignment horizontal="left" vertical="center" wrapText="1" shrinkToFit="1"/>
      <protection/>
    </xf>
    <xf numFmtId="0" fontId="14" fillId="0" borderId="110" xfId="64" applyFont="1" applyFill="1" applyBorder="1" applyAlignment="1" applyProtection="1">
      <alignment horizontal="left" vertical="center" wrapText="1" shrinkToFit="1"/>
      <protection/>
    </xf>
    <xf numFmtId="0" fontId="62" fillId="0" borderId="94" xfId="64" applyNumberFormat="1" applyFont="1" applyFill="1" applyBorder="1" applyAlignment="1" applyProtection="1">
      <alignment horizontal="center" vertical="center"/>
      <protection/>
    </xf>
    <xf numFmtId="0" fontId="62" fillId="0" borderId="18" xfId="64" applyNumberFormat="1" applyFont="1" applyFill="1" applyBorder="1" applyAlignment="1" applyProtection="1">
      <alignment horizontal="center" vertical="center"/>
      <protection/>
    </xf>
    <xf numFmtId="0" fontId="62" fillId="0" borderId="90" xfId="64" applyNumberFormat="1" applyFont="1" applyFill="1" applyBorder="1" applyAlignment="1" applyProtection="1">
      <alignment horizontal="center" vertical="center"/>
      <protection/>
    </xf>
    <xf numFmtId="0" fontId="9" fillId="0" borderId="0" xfId="64" applyFont="1" applyBorder="1" applyAlignment="1" applyProtection="1">
      <alignment horizontal="right"/>
      <protection/>
    </xf>
    <xf numFmtId="0" fontId="31" fillId="0" borderId="67" xfId="64" applyFont="1" applyFill="1" applyBorder="1" applyAlignment="1" applyProtection="1">
      <alignment horizontal="left" vertical="center" wrapText="1" shrinkToFit="1"/>
      <protection/>
    </xf>
    <xf numFmtId="0" fontId="31" fillId="0" borderId="31" xfId="64" applyFont="1" applyFill="1" applyBorder="1" applyAlignment="1" applyProtection="1">
      <alignment horizontal="left" vertical="center" wrapText="1" shrinkToFit="1"/>
      <protection/>
    </xf>
    <xf numFmtId="0" fontId="31" fillId="0" borderId="68" xfId="64" applyFont="1" applyFill="1" applyBorder="1" applyAlignment="1" applyProtection="1">
      <alignment horizontal="left" vertical="center" wrapText="1" shrinkToFit="1"/>
      <protection/>
    </xf>
    <xf numFmtId="0" fontId="31" fillId="0" borderId="67" xfId="64" applyFont="1" applyFill="1" applyBorder="1" applyAlignment="1" applyProtection="1">
      <alignment horizontal="center" vertical="center" shrinkToFit="1"/>
      <protection/>
    </xf>
    <xf numFmtId="0" fontId="31" fillId="0" borderId="31" xfId="64" applyFont="1" applyFill="1" applyBorder="1" applyAlignment="1" applyProtection="1">
      <alignment horizontal="center" vertical="center" shrinkToFit="1"/>
      <protection/>
    </xf>
    <xf numFmtId="0" fontId="31" fillId="0" borderId="68" xfId="64" applyFont="1" applyFill="1" applyBorder="1" applyAlignment="1" applyProtection="1">
      <alignment horizontal="center" vertical="center" shrinkToFit="1"/>
      <protection/>
    </xf>
    <xf numFmtId="0" fontId="62" fillId="0" borderId="67" xfId="64" applyNumberFormat="1" applyFont="1" applyFill="1" applyBorder="1" applyAlignment="1" applyProtection="1">
      <alignment horizontal="center" vertical="center"/>
      <protection/>
    </xf>
    <xf numFmtId="0" fontId="62" fillId="0" borderId="31" xfId="64" applyNumberFormat="1" applyFont="1" applyFill="1" applyBorder="1" applyAlignment="1" applyProtection="1">
      <alignment horizontal="center" vertical="center"/>
      <protection/>
    </xf>
    <xf numFmtId="0" fontId="62" fillId="0" borderId="35" xfId="64" applyNumberFormat="1" applyFont="1" applyFill="1" applyBorder="1" applyAlignment="1" applyProtection="1">
      <alignment horizontal="center" vertical="center"/>
      <protection/>
    </xf>
    <xf numFmtId="0" fontId="62" fillId="0" borderId="67" xfId="64" applyFont="1" applyFill="1" applyBorder="1" applyAlignment="1" applyProtection="1">
      <alignment horizontal="left" vertical="center" wrapText="1" shrinkToFit="1"/>
      <protection/>
    </xf>
    <xf numFmtId="0" fontId="62" fillId="0" borderId="31" xfId="64" applyFont="1" applyFill="1" applyBorder="1" applyAlignment="1" applyProtection="1">
      <alignment horizontal="left" vertical="center" wrapText="1" shrinkToFit="1"/>
      <protection/>
    </xf>
    <xf numFmtId="0" fontId="62" fillId="0" borderId="68" xfId="64" applyFont="1" applyFill="1" applyBorder="1" applyAlignment="1" applyProtection="1">
      <alignment horizontal="left" vertical="center" wrapText="1" shrinkToFit="1"/>
      <protection/>
    </xf>
    <xf numFmtId="9" fontId="31" fillId="0" borderId="67" xfId="64" applyNumberFormat="1" applyFont="1" applyFill="1" applyBorder="1" applyAlignment="1" applyProtection="1">
      <alignment horizontal="center" vertical="center" shrinkToFit="1"/>
      <protection/>
    </xf>
    <xf numFmtId="0" fontId="62" fillId="9" borderId="67" xfId="64" applyNumberFormat="1" applyFont="1" applyFill="1" applyBorder="1" applyAlignment="1" applyProtection="1">
      <alignment horizontal="center" vertical="center"/>
      <protection/>
    </xf>
    <xf numFmtId="0" fontId="62" fillId="9" borderId="31" xfId="64" applyNumberFormat="1" applyFont="1" applyFill="1" applyBorder="1" applyAlignment="1" applyProtection="1">
      <alignment horizontal="center" vertical="center"/>
      <protection/>
    </xf>
    <xf numFmtId="0" fontId="62" fillId="9" borderId="35" xfId="64" applyNumberFormat="1" applyFont="1" applyFill="1" applyBorder="1" applyAlignment="1" applyProtection="1">
      <alignment horizontal="center" vertical="center"/>
      <protection/>
    </xf>
    <xf numFmtId="0" fontId="140" fillId="9" borderId="67" xfId="64" applyFont="1" applyFill="1" applyBorder="1" applyAlignment="1" applyProtection="1">
      <alignment horizontal="center" vertical="center" shrinkToFit="1"/>
      <protection/>
    </xf>
    <xf numFmtId="0" fontId="140" fillId="9" borderId="31" xfId="64" applyFont="1" applyFill="1" applyBorder="1" applyAlignment="1" applyProtection="1">
      <alignment horizontal="center" vertical="center" shrinkToFit="1"/>
      <protection/>
    </xf>
    <xf numFmtId="0" fontId="140" fillId="9" borderId="68" xfId="64" applyFont="1" applyFill="1" applyBorder="1" applyAlignment="1" applyProtection="1">
      <alignment horizontal="center" vertical="center" shrinkToFit="1"/>
      <protection/>
    </xf>
    <xf numFmtId="0" fontId="31" fillId="9" borderId="67" xfId="64" applyFont="1" applyFill="1" applyBorder="1" applyAlignment="1" applyProtection="1">
      <alignment horizontal="center" vertical="center" shrinkToFit="1"/>
      <protection/>
    </xf>
    <xf numFmtId="0" fontId="31" fillId="9" borderId="31" xfId="64" applyFont="1" applyFill="1" applyBorder="1" applyAlignment="1" applyProtection="1">
      <alignment horizontal="center" vertical="center" shrinkToFit="1"/>
      <protection/>
    </xf>
    <xf numFmtId="0" fontId="31" fillId="9" borderId="68" xfId="64" applyFont="1" applyFill="1" applyBorder="1" applyAlignment="1" applyProtection="1">
      <alignment horizontal="center" vertical="center" shrinkToFit="1"/>
      <protection/>
    </xf>
    <xf numFmtId="165" fontId="73" fillId="0" borderId="67" xfId="42" applyNumberFormat="1" applyFont="1" applyFill="1" applyBorder="1" applyAlignment="1" applyProtection="1">
      <alignment horizontal="center" vertical="center" shrinkToFit="1"/>
      <protection/>
    </xf>
    <xf numFmtId="165" fontId="73" fillId="0" borderId="31" xfId="42" applyNumberFormat="1" applyFont="1" applyFill="1" applyBorder="1" applyAlignment="1" applyProtection="1">
      <alignment horizontal="center" vertical="center" shrinkToFit="1"/>
      <protection/>
    </xf>
    <xf numFmtId="165" fontId="73" fillId="0" borderId="68" xfId="42" applyNumberFormat="1" applyFont="1" applyFill="1" applyBorder="1" applyAlignment="1" applyProtection="1">
      <alignment horizontal="center" vertical="center" shrinkToFit="1"/>
      <protection/>
    </xf>
    <xf numFmtId="165" fontId="81" fillId="0" borderId="67" xfId="42" applyNumberFormat="1" applyFont="1" applyFill="1" applyBorder="1" applyAlignment="1" applyProtection="1">
      <alignment horizontal="center" vertical="center"/>
      <protection/>
    </xf>
    <xf numFmtId="165" fontId="81" fillId="0" borderId="31" xfId="42" applyNumberFormat="1" applyFont="1" applyFill="1" applyBorder="1" applyAlignment="1" applyProtection="1">
      <alignment horizontal="center" vertical="center"/>
      <protection/>
    </xf>
    <xf numFmtId="165" fontId="81" fillId="0" borderId="35" xfId="42" applyNumberFormat="1" applyFont="1" applyFill="1" applyBorder="1" applyAlignment="1" applyProtection="1">
      <alignment horizontal="center" vertical="center"/>
      <protection/>
    </xf>
    <xf numFmtId="0" fontId="62" fillId="0" borderId="65" xfId="64" applyFont="1" applyFill="1" applyBorder="1" applyAlignment="1" applyProtection="1">
      <alignment horizontal="left" vertical="center" wrapText="1" shrinkToFit="1"/>
      <protection/>
    </xf>
    <xf numFmtId="0" fontId="62" fillId="0" borderId="10" xfId="64" applyFont="1" applyFill="1" applyBorder="1" applyAlignment="1" applyProtection="1">
      <alignment horizontal="left" vertical="center" wrapText="1" shrinkToFit="1"/>
      <protection/>
    </xf>
    <xf numFmtId="0" fontId="62" fillId="0" borderId="66" xfId="64" applyFont="1" applyFill="1" applyBorder="1" applyAlignment="1" applyProtection="1">
      <alignment horizontal="left" vertical="center" wrapText="1" shrinkToFit="1"/>
      <protection/>
    </xf>
    <xf numFmtId="165" fontId="73" fillId="0" borderId="65" xfId="42" applyNumberFormat="1" applyFont="1" applyFill="1" applyBorder="1" applyAlignment="1" applyProtection="1">
      <alignment horizontal="center" vertical="center" shrinkToFit="1"/>
      <protection/>
    </xf>
    <xf numFmtId="165" fontId="73" fillId="0" borderId="10" xfId="42" applyNumberFormat="1" applyFont="1" applyFill="1" applyBorder="1" applyAlignment="1" applyProtection="1">
      <alignment horizontal="center" vertical="center" shrinkToFit="1"/>
      <protection/>
    </xf>
    <xf numFmtId="165" fontId="73" fillId="0" borderId="66" xfId="42" applyNumberFormat="1" applyFont="1" applyFill="1" applyBorder="1" applyAlignment="1" applyProtection="1">
      <alignment horizontal="center" vertical="center" shrinkToFit="1"/>
      <protection/>
    </xf>
    <xf numFmtId="165" fontId="81" fillId="0" borderId="65" xfId="42" applyNumberFormat="1" applyFont="1" applyFill="1" applyBorder="1" applyAlignment="1" applyProtection="1">
      <alignment horizontal="center" vertical="center"/>
      <protection/>
    </xf>
    <xf numFmtId="165" fontId="81" fillId="0" borderId="10" xfId="42" applyNumberFormat="1" applyFont="1" applyFill="1" applyBorder="1" applyAlignment="1" applyProtection="1">
      <alignment horizontal="center" vertical="center"/>
      <protection/>
    </xf>
    <xf numFmtId="165" fontId="81" fillId="0" borderId="55" xfId="42" applyNumberFormat="1" applyFont="1" applyFill="1" applyBorder="1" applyAlignment="1" applyProtection="1">
      <alignment horizontal="center" vertical="center"/>
      <protection/>
    </xf>
    <xf numFmtId="0" fontId="62" fillId="0" borderId="91" xfId="64" applyNumberFormat="1" applyFont="1" applyFill="1" applyBorder="1" applyAlignment="1" applyProtection="1">
      <alignment horizontal="center" vertical="center"/>
      <protection/>
    </xf>
    <xf numFmtId="0" fontId="62" fillId="0" borderId="20" xfId="64" applyNumberFormat="1" applyFont="1" applyFill="1" applyBorder="1" applyAlignment="1" applyProtection="1">
      <alignment horizontal="center" vertical="center"/>
      <protection/>
    </xf>
    <xf numFmtId="0" fontId="62" fillId="0" borderId="22" xfId="64" applyNumberFormat="1" applyFont="1" applyFill="1" applyBorder="1" applyAlignment="1" applyProtection="1">
      <alignment horizontal="center" vertical="center"/>
      <protection/>
    </xf>
    <xf numFmtId="0" fontId="62" fillId="0" borderId="58" xfId="64" applyNumberFormat="1" applyFont="1" applyFill="1" applyBorder="1" applyAlignment="1" applyProtection="1">
      <alignment horizontal="center" vertical="center"/>
      <protection/>
    </xf>
    <xf numFmtId="0" fontId="62" fillId="0" borderId="11" xfId="64" applyNumberFormat="1" applyFont="1" applyFill="1" applyBorder="1" applyAlignment="1" applyProtection="1">
      <alignment horizontal="center" vertical="center"/>
      <protection/>
    </xf>
    <xf numFmtId="0" fontId="62" fillId="0" borderId="25" xfId="64" applyNumberFormat="1" applyFont="1" applyFill="1" applyBorder="1" applyAlignment="1" applyProtection="1">
      <alignment horizontal="center" vertical="center"/>
      <protection/>
    </xf>
    <xf numFmtId="0" fontId="14" fillId="0" borderId="58" xfId="64" applyFont="1" applyFill="1" applyBorder="1" applyAlignment="1" applyProtection="1" quotePrefix="1">
      <alignment horizontal="center" vertical="center" wrapText="1" shrinkToFit="1"/>
      <protection/>
    </xf>
    <xf numFmtId="0" fontId="14" fillId="0" borderId="11" xfId="64" applyFont="1" applyFill="1" applyBorder="1" applyAlignment="1" applyProtection="1">
      <alignment horizontal="center" vertical="center" wrapText="1" shrinkToFit="1"/>
      <protection/>
    </xf>
    <xf numFmtId="0" fontId="14" fillId="0" borderId="59" xfId="64" applyFont="1" applyFill="1" applyBorder="1" applyAlignment="1" applyProtection="1">
      <alignment horizontal="center" vertical="center" wrapText="1" shrinkToFit="1"/>
      <protection/>
    </xf>
    <xf numFmtId="0" fontId="29" fillId="0" borderId="58" xfId="64" applyFont="1" applyFill="1" applyBorder="1" applyAlignment="1" applyProtection="1" quotePrefix="1">
      <alignment horizontal="center" vertical="center" shrinkToFit="1"/>
      <protection/>
    </xf>
    <xf numFmtId="0" fontId="29" fillId="0" borderId="11" xfId="64" applyFont="1" applyFill="1" applyBorder="1" applyAlignment="1" applyProtection="1" quotePrefix="1">
      <alignment horizontal="center" vertical="center" shrinkToFit="1"/>
      <protection/>
    </xf>
    <xf numFmtId="0" fontId="29" fillId="0" borderId="59" xfId="64" applyFont="1" applyFill="1" applyBorder="1" applyAlignment="1" applyProtection="1" quotePrefix="1">
      <alignment horizontal="center" vertical="center" shrinkToFit="1"/>
      <protection/>
    </xf>
    <xf numFmtId="0" fontId="29" fillId="0" borderId="25" xfId="64" applyFont="1" applyFill="1" applyBorder="1" applyAlignment="1" applyProtection="1" quotePrefix="1">
      <alignment horizontal="center" vertical="center" shrinkToFit="1"/>
      <protection/>
    </xf>
    <xf numFmtId="0" fontId="14" fillId="0" borderId="21" xfId="64" applyFont="1" applyFill="1" applyBorder="1" applyAlignment="1" applyProtection="1">
      <alignment horizontal="center" vertical="center"/>
      <protection/>
    </xf>
    <xf numFmtId="0" fontId="14" fillId="0" borderId="24" xfId="64" applyFont="1" applyFill="1" applyBorder="1" applyAlignment="1" applyProtection="1">
      <alignment horizontal="center" vertical="center"/>
      <protection/>
    </xf>
    <xf numFmtId="0" fontId="14" fillId="0" borderId="20" xfId="64" applyFont="1" applyFill="1" applyBorder="1" applyAlignment="1" applyProtection="1">
      <alignment horizontal="left" vertical="center" wrapText="1" shrinkToFit="1"/>
      <protection/>
    </xf>
    <xf numFmtId="0" fontId="14" fillId="0" borderId="84" xfId="64" applyFont="1" applyFill="1" applyBorder="1" applyAlignment="1" applyProtection="1">
      <alignment horizontal="left" vertical="center" wrapText="1" shrinkToFit="1"/>
      <protection/>
    </xf>
    <xf numFmtId="0" fontId="14" fillId="0" borderId="11" xfId="64" applyFont="1" applyFill="1" applyBorder="1" applyAlignment="1" applyProtection="1">
      <alignment horizontal="left" vertical="center" wrapText="1" shrinkToFit="1"/>
      <protection/>
    </xf>
    <xf numFmtId="0" fontId="14" fillId="0" borderId="59" xfId="64" applyFont="1" applyFill="1" applyBorder="1" applyAlignment="1" applyProtection="1">
      <alignment horizontal="left" vertical="center" wrapText="1" shrinkToFit="1"/>
      <protection/>
    </xf>
    <xf numFmtId="0" fontId="62" fillId="0" borderId="91" xfId="64" applyFont="1" applyFill="1" applyBorder="1" applyAlignment="1" applyProtection="1">
      <alignment horizontal="center" vertical="center" wrapText="1" shrinkToFit="1"/>
      <protection/>
    </xf>
    <xf numFmtId="0" fontId="62" fillId="0" borderId="20" xfId="64" applyFont="1" applyFill="1" applyBorder="1" applyAlignment="1" applyProtection="1">
      <alignment horizontal="center" vertical="center" wrapText="1" shrinkToFit="1"/>
      <protection/>
    </xf>
    <xf numFmtId="0" fontId="62" fillId="0" borderId="84" xfId="64" applyFont="1" applyFill="1" applyBorder="1" applyAlignment="1" applyProtection="1">
      <alignment horizontal="center" vertical="center" wrapText="1" shrinkToFit="1"/>
      <protection/>
    </xf>
    <xf numFmtId="0" fontId="62" fillId="0" borderId="58" xfId="64" applyFont="1" applyFill="1" applyBorder="1" applyAlignment="1" applyProtection="1">
      <alignment horizontal="center" vertical="center" wrapText="1" shrinkToFit="1"/>
      <protection/>
    </xf>
    <xf numFmtId="0" fontId="62" fillId="0" borderId="11" xfId="64" applyFont="1" applyFill="1" applyBorder="1" applyAlignment="1" applyProtection="1">
      <alignment horizontal="center" vertical="center" wrapText="1" shrinkToFit="1"/>
      <protection/>
    </xf>
    <xf numFmtId="0" fontId="62" fillId="0" borderId="59" xfId="64" applyFont="1" applyFill="1" applyBorder="1" applyAlignment="1" applyProtection="1">
      <alignment horizontal="center" vertical="center" wrapText="1" shrinkToFit="1"/>
      <protection/>
    </xf>
    <xf numFmtId="1" fontId="73" fillId="0" borderId="34" xfId="64" applyNumberFormat="1" applyFont="1" applyFill="1" applyBorder="1" applyAlignment="1" applyProtection="1">
      <alignment horizontal="left" vertical="center"/>
      <protection/>
    </xf>
    <xf numFmtId="1" fontId="73" fillId="0" borderId="31" xfId="64" applyNumberFormat="1" applyFont="1" applyFill="1" applyBorder="1" applyAlignment="1" applyProtection="1">
      <alignment horizontal="left" vertical="center"/>
      <protection/>
    </xf>
    <xf numFmtId="1" fontId="73" fillId="0" borderId="35" xfId="64" applyNumberFormat="1" applyFont="1" applyFill="1" applyBorder="1" applyAlignment="1" applyProtection="1">
      <alignment horizontal="left" vertical="center"/>
      <protection/>
    </xf>
    <xf numFmtId="0" fontId="0" fillId="0" borderId="48" xfId="64" applyFont="1" applyFill="1" applyBorder="1" applyAlignment="1" applyProtection="1">
      <alignment horizontal="left" vertical="center"/>
      <protection/>
    </xf>
    <xf numFmtId="0" fontId="0" fillId="0" borderId="56" xfId="64" applyFont="1" applyFill="1" applyBorder="1" applyAlignment="1" applyProtection="1">
      <alignment horizontal="left" vertical="center"/>
      <protection/>
    </xf>
    <xf numFmtId="0" fontId="0" fillId="0" borderId="47" xfId="64" applyFont="1" applyFill="1" applyBorder="1" applyAlignment="1" applyProtection="1">
      <alignment horizontal="left" vertical="center"/>
      <protection/>
    </xf>
    <xf numFmtId="0" fontId="80" fillId="0" borderId="48" xfId="64" applyFont="1" applyFill="1" applyBorder="1" applyAlignment="1" applyProtection="1">
      <alignment horizontal="center" vertical="center"/>
      <protection/>
    </xf>
    <xf numFmtId="0" fontId="80" fillId="0" borderId="56" xfId="64" applyFont="1" applyFill="1" applyBorder="1" applyAlignment="1" applyProtection="1">
      <alignment horizontal="center" vertical="center"/>
      <protection/>
    </xf>
    <xf numFmtId="0" fontId="80" fillId="0" borderId="47" xfId="64" applyFont="1" applyFill="1" applyBorder="1" applyAlignment="1" applyProtection="1">
      <alignment horizontal="center" vertical="center"/>
      <protection/>
    </xf>
    <xf numFmtId="1" fontId="73" fillId="0" borderId="89" xfId="64" applyNumberFormat="1" applyFont="1" applyFill="1" applyBorder="1" applyAlignment="1" applyProtection="1">
      <alignment horizontal="left" vertical="center"/>
      <protection/>
    </xf>
    <xf numFmtId="1" fontId="73" fillId="0" borderId="18" xfId="64" applyNumberFormat="1" applyFont="1" applyFill="1" applyBorder="1" applyAlignment="1" applyProtection="1">
      <alignment horizontal="left" vertical="center"/>
      <protection/>
    </xf>
    <xf numFmtId="1" fontId="73" fillId="0" borderId="90" xfId="64" applyNumberFormat="1" applyFont="1" applyFill="1" applyBorder="1" applyAlignment="1" applyProtection="1">
      <alignment horizontal="left" vertical="center"/>
      <protection/>
    </xf>
    <xf numFmtId="0" fontId="73" fillId="0" borderId="48" xfId="64" applyFont="1" applyFill="1" applyBorder="1" applyAlignment="1" applyProtection="1">
      <alignment horizontal="center" vertical="center"/>
      <protection/>
    </xf>
    <xf numFmtId="0" fontId="73" fillId="0" borderId="56" xfId="64" applyFont="1" applyFill="1" applyBorder="1" applyAlignment="1" applyProtection="1">
      <alignment horizontal="center" vertical="center"/>
      <protection/>
    </xf>
    <xf numFmtId="0" fontId="73" fillId="0" borderId="47" xfId="64" applyFont="1" applyFill="1" applyBorder="1" applyAlignment="1" applyProtection="1">
      <alignment horizontal="center" vertical="center"/>
      <protection/>
    </xf>
    <xf numFmtId="0" fontId="74" fillId="0" borderId="21" xfId="64" applyFont="1" applyFill="1" applyBorder="1" applyAlignment="1" applyProtection="1">
      <alignment horizontal="center" vertical="center"/>
      <protection/>
    </xf>
    <xf numFmtId="0" fontId="74" fillId="0" borderId="20" xfId="64" applyFont="1" applyFill="1" applyBorder="1" applyAlignment="1" applyProtection="1">
      <alignment horizontal="center" vertical="center"/>
      <protection/>
    </xf>
    <xf numFmtId="0" fontId="74" fillId="0" borderId="22" xfId="64" applyFont="1" applyFill="1" applyBorder="1" applyAlignment="1" applyProtection="1">
      <alignment horizontal="center" vertical="center"/>
      <protection/>
    </xf>
    <xf numFmtId="0" fontId="74" fillId="0" borderId="48" xfId="64" applyFont="1" applyFill="1" applyBorder="1" applyAlignment="1" applyProtection="1">
      <alignment horizontal="center" vertical="center"/>
      <protection/>
    </xf>
    <xf numFmtId="0" fontId="74" fillId="0" borderId="56" xfId="64" applyFont="1" applyFill="1" applyBorder="1" applyAlignment="1" applyProtection="1">
      <alignment horizontal="center" vertical="center"/>
      <protection/>
    </xf>
    <xf numFmtId="0" fontId="74" fillId="0" borderId="47" xfId="64" applyFont="1" applyFill="1" applyBorder="1" applyAlignment="1" applyProtection="1">
      <alignment horizontal="center" vertical="center"/>
      <protection/>
    </xf>
    <xf numFmtId="0" fontId="65" fillId="0" borderId="24" xfId="64" applyFont="1" applyFill="1" applyBorder="1" applyAlignment="1" applyProtection="1">
      <alignment horizontal="center" vertical="center" wrapText="1"/>
      <protection/>
    </xf>
    <xf numFmtId="0" fontId="65" fillId="0" borderId="11" xfId="64" applyFont="1" applyFill="1" applyBorder="1" applyAlignment="1" applyProtection="1">
      <alignment horizontal="center" vertical="center" wrapText="1"/>
      <protection/>
    </xf>
    <xf numFmtId="0" fontId="65" fillId="0" borderId="25" xfId="64" applyFont="1" applyFill="1" applyBorder="1" applyAlignment="1" applyProtection="1">
      <alignment horizontal="center" vertical="center" wrapText="1"/>
      <protection/>
    </xf>
    <xf numFmtId="1" fontId="73" fillId="0" borderId="36" xfId="64" applyNumberFormat="1" applyFont="1" applyFill="1" applyBorder="1" applyAlignment="1" applyProtection="1">
      <alignment horizontal="left" vertical="center"/>
      <protection/>
    </xf>
    <xf numFmtId="1" fontId="73" fillId="0" borderId="37" xfId="64" applyNumberFormat="1" applyFont="1" applyFill="1" applyBorder="1" applyAlignment="1" applyProtection="1">
      <alignment horizontal="left" vertical="center"/>
      <protection/>
    </xf>
    <xf numFmtId="1" fontId="73" fillId="0" borderId="40" xfId="64" applyNumberFormat="1" applyFont="1" applyFill="1" applyBorder="1" applyAlignment="1" applyProtection="1">
      <alignment horizontal="left" vertical="center"/>
      <protection/>
    </xf>
    <xf numFmtId="0" fontId="76" fillId="0" borderId="0" xfId="64" applyFont="1" applyBorder="1" applyAlignment="1" applyProtection="1">
      <alignment horizontal="left" vertical="center"/>
      <protection/>
    </xf>
    <xf numFmtId="0" fontId="0" fillId="0" borderId="0" xfId="64" applyFont="1" applyFill="1" applyBorder="1" applyAlignment="1" applyProtection="1">
      <alignment horizontal="justify" vertical="center" wrapText="1"/>
      <protection/>
    </xf>
    <xf numFmtId="0" fontId="0" fillId="0" borderId="0" xfId="64" applyFont="1" applyBorder="1" applyAlignment="1" applyProtection="1">
      <alignment horizontal="left"/>
      <protection/>
    </xf>
    <xf numFmtId="0" fontId="62" fillId="0" borderId="63" xfId="64" applyFont="1" applyFill="1" applyBorder="1" applyAlignment="1" applyProtection="1">
      <alignment horizontal="left" vertical="center" wrapText="1" shrinkToFit="1"/>
      <protection/>
    </xf>
    <xf numFmtId="0" fontId="62" fillId="0" borderId="27" xfId="64" applyFont="1" applyFill="1" applyBorder="1" applyAlignment="1" applyProtection="1">
      <alignment horizontal="left" vertical="center" wrapText="1" shrinkToFit="1"/>
      <protection/>
    </xf>
    <xf numFmtId="0" fontId="62" fillId="0" borderId="64" xfId="64" applyFont="1" applyFill="1" applyBorder="1" applyAlignment="1" applyProtection="1">
      <alignment horizontal="left" vertical="center" wrapText="1" shrinkToFit="1"/>
      <protection/>
    </xf>
    <xf numFmtId="0" fontId="31" fillId="0" borderId="63" xfId="64" applyFont="1" applyFill="1" applyBorder="1" applyAlignment="1" applyProtection="1">
      <alignment horizontal="center" vertical="center" shrinkToFit="1"/>
      <protection/>
    </xf>
    <xf numFmtId="0" fontId="31" fillId="0" borderId="27" xfId="64" applyFont="1" applyFill="1" applyBorder="1" applyAlignment="1" applyProtection="1">
      <alignment horizontal="center" vertical="center" shrinkToFit="1"/>
      <protection/>
    </xf>
    <xf numFmtId="0" fontId="31" fillId="35" borderId="63" xfId="64" applyFont="1" applyFill="1" applyBorder="1" applyAlignment="1" applyProtection="1">
      <alignment horizontal="center" vertical="center" shrinkToFit="1"/>
      <protection/>
    </xf>
    <xf numFmtId="0" fontId="31" fillId="35" borderId="27" xfId="64" applyFont="1" applyFill="1" applyBorder="1" applyAlignment="1" applyProtection="1">
      <alignment horizontal="center" vertical="center" shrinkToFit="1"/>
      <protection/>
    </xf>
    <xf numFmtId="0" fontId="31" fillId="35" borderId="33" xfId="64" applyFont="1" applyFill="1" applyBorder="1" applyAlignment="1" applyProtection="1">
      <alignment horizontal="center" vertical="center" shrinkToFit="1"/>
      <protection/>
    </xf>
    <xf numFmtId="0" fontId="29" fillId="0" borderId="57" xfId="64" applyFont="1" applyFill="1" applyBorder="1" applyAlignment="1" applyProtection="1">
      <alignment horizontal="left" vertical="center" wrapText="1" shrinkToFit="1"/>
      <protection/>
    </xf>
    <xf numFmtId="0" fontId="31" fillId="0" borderId="56" xfId="64" applyFont="1" applyFill="1" applyBorder="1" applyAlignment="1" applyProtection="1">
      <alignment horizontal="left" vertical="center" wrapText="1" shrinkToFit="1"/>
      <protection/>
    </xf>
    <xf numFmtId="0" fontId="31" fillId="0" borderId="60" xfId="64" applyFont="1" applyFill="1" applyBorder="1" applyAlignment="1" applyProtection="1">
      <alignment horizontal="left" vertical="center" wrapText="1" shrinkToFit="1"/>
      <protection/>
    </xf>
    <xf numFmtId="0" fontId="31" fillId="0" borderId="57" xfId="64" applyFont="1" applyFill="1" applyBorder="1" applyAlignment="1" applyProtection="1">
      <alignment horizontal="center" vertical="center" shrinkToFit="1"/>
      <protection/>
    </xf>
    <xf numFmtId="0" fontId="31" fillId="0" borderId="56" xfId="64" applyFont="1" applyFill="1" applyBorder="1" applyAlignment="1" applyProtection="1">
      <alignment horizontal="center" vertical="center" shrinkToFit="1"/>
      <protection/>
    </xf>
    <xf numFmtId="0" fontId="31" fillId="0" borderId="60" xfId="64" applyFont="1" applyFill="1" applyBorder="1" applyAlignment="1" applyProtection="1">
      <alignment horizontal="center" vertical="center" shrinkToFit="1"/>
      <protection/>
    </xf>
    <xf numFmtId="0" fontId="31" fillId="35" borderId="57" xfId="64" applyFont="1" applyFill="1" applyBorder="1" applyAlignment="1" applyProtection="1">
      <alignment horizontal="center" vertical="center" shrinkToFit="1"/>
      <protection/>
    </xf>
    <xf numFmtId="0" fontId="31" fillId="35" borderId="56" xfId="64" applyFont="1" applyFill="1" applyBorder="1" applyAlignment="1" applyProtection="1">
      <alignment horizontal="center" vertical="center" shrinkToFit="1"/>
      <protection/>
    </xf>
    <xf numFmtId="0" fontId="31" fillId="35" borderId="47" xfId="64" applyFont="1" applyFill="1" applyBorder="1" applyAlignment="1" applyProtection="1">
      <alignment horizontal="center" vertical="center" shrinkToFit="1"/>
      <protection/>
    </xf>
    <xf numFmtId="0" fontId="29" fillId="0" borderId="65" xfId="64" applyFont="1" applyFill="1" applyBorder="1" applyAlignment="1" applyProtection="1">
      <alignment horizontal="center" vertical="center" shrinkToFit="1"/>
      <protection/>
    </xf>
    <xf numFmtId="0" fontId="29" fillId="0" borderId="10" xfId="64" applyFont="1" applyFill="1" applyBorder="1" applyAlignment="1" applyProtection="1">
      <alignment horizontal="center" vertical="center" shrinkToFit="1"/>
      <protection/>
    </xf>
    <xf numFmtId="0" fontId="29" fillId="0" borderId="55" xfId="64" applyFont="1" applyFill="1" applyBorder="1" applyAlignment="1" applyProtection="1">
      <alignment horizontal="center" vertical="center" shrinkToFit="1"/>
      <protection/>
    </xf>
    <xf numFmtId="0" fontId="31" fillId="35" borderId="67" xfId="64" applyFont="1" applyFill="1" applyBorder="1" applyAlignment="1" applyProtection="1">
      <alignment horizontal="center" vertical="center" shrinkToFit="1"/>
      <protection/>
    </xf>
    <xf numFmtId="0" fontId="31" fillId="35" borderId="31" xfId="64" applyFont="1" applyFill="1" applyBorder="1" applyAlignment="1" applyProtection="1">
      <alignment horizontal="center" vertical="center" shrinkToFit="1"/>
      <protection/>
    </xf>
    <xf numFmtId="0" fontId="31" fillId="35" borderId="35" xfId="64" applyFont="1" applyFill="1" applyBorder="1" applyAlignment="1" applyProtection="1">
      <alignment horizontal="center" vertical="center" shrinkToFit="1"/>
      <protection/>
    </xf>
    <xf numFmtId="0" fontId="31" fillId="0" borderId="67" xfId="64" applyFont="1" applyFill="1" applyBorder="1" applyAlignment="1" applyProtection="1">
      <alignment horizontal="center" vertical="center" shrinkToFit="1"/>
      <protection locked="0"/>
    </xf>
    <xf numFmtId="0" fontId="31" fillId="0" borderId="31" xfId="64" applyFont="1" applyFill="1" applyBorder="1" applyAlignment="1" applyProtection="1">
      <alignment horizontal="center" vertical="center" shrinkToFit="1"/>
      <protection locked="0"/>
    </xf>
    <xf numFmtId="0" fontId="31" fillId="0" borderId="68" xfId="64" applyFont="1" applyFill="1" applyBorder="1" applyAlignment="1" applyProtection="1">
      <alignment horizontal="center" vertical="center" shrinkToFit="1"/>
      <protection locked="0"/>
    </xf>
    <xf numFmtId="0" fontId="62" fillId="0" borderId="67" xfId="64" applyFont="1" applyFill="1" applyBorder="1" applyAlignment="1" applyProtection="1" quotePrefix="1">
      <alignment horizontal="left" vertical="center" wrapText="1" shrinkToFit="1"/>
      <protection/>
    </xf>
    <xf numFmtId="0" fontId="62" fillId="0" borderId="31" xfId="64" applyFont="1" applyFill="1" applyBorder="1" applyAlignment="1" applyProtection="1" quotePrefix="1">
      <alignment horizontal="left" vertical="center" wrapText="1" shrinkToFit="1"/>
      <protection/>
    </xf>
    <xf numFmtId="0" fontId="62" fillId="0" borderId="68" xfId="64" applyFont="1" applyFill="1" applyBorder="1" applyAlignment="1" applyProtection="1" quotePrefix="1">
      <alignment horizontal="left" vertical="center" wrapText="1" shrinkToFit="1"/>
      <protection/>
    </xf>
    <xf numFmtId="1" fontId="29" fillId="0" borderId="37" xfId="64" applyNumberFormat="1" applyFont="1" applyFill="1" applyBorder="1" applyAlignment="1" applyProtection="1" quotePrefix="1">
      <alignment horizontal="center" vertical="center" shrinkToFit="1"/>
      <protection/>
    </xf>
    <xf numFmtId="1" fontId="29" fillId="0" borderId="40" xfId="64" applyNumberFormat="1" applyFont="1" applyFill="1" applyBorder="1" applyAlignment="1" applyProtection="1" quotePrefix="1">
      <alignment horizontal="center" vertical="center" shrinkToFit="1"/>
      <protection/>
    </xf>
    <xf numFmtId="0" fontId="31" fillId="37" borderId="65" xfId="64" applyFont="1" applyFill="1" applyBorder="1" applyAlignment="1" applyProtection="1">
      <alignment horizontal="center" vertical="center" shrinkToFit="1"/>
      <protection/>
    </xf>
    <xf numFmtId="0" fontId="31" fillId="37" borderId="10" xfId="64" applyFont="1" applyFill="1" applyBorder="1" applyAlignment="1" applyProtection="1">
      <alignment horizontal="center" vertical="center" shrinkToFit="1"/>
      <protection/>
    </xf>
    <xf numFmtId="37" fontId="31" fillId="37" borderId="65" xfId="64" applyNumberFormat="1" applyFont="1" applyFill="1" applyBorder="1" applyAlignment="1" applyProtection="1">
      <alignment horizontal="center" vertical="center" shrinkToFit="1"/>
      <protection/>
    </xf>
    <xf numFmtId="0" fontId="31" fillId="37" borderId="10" xfId="64" applyNumberFormat="1" applyFont="1" applyFill="1" applyBorder="1" applyAlignment="1" applyProtection="1">
      <alignment horizontal="center" vertical="center" shrinkToFit="1"/>
      <protection/>
    </xf>
    <xf numFmtId="0" fontId="29" fillId="0" borderId="11" xfId="64" applyFont="1" applyFill="1" applyBorder="1" applyAlignment="1" applyProtection="1">
      <alignment horizontal="center" vertical="center" shrinkToFit="1"/>
      <protection/>
    </xf>
    <xf numFmtId="0" fontId="29" fillId="0" borderId="25" xfId="64" applyFont="1" applyFill="1" applyBorder="1" applyAlignment="1" applyProtection="1">
      <alignment horizontal="center" vertical="center" shrinkToFit="1"/>
      <protection/>
    </xf>
    <xf numFmtId="0" fontId="62" fillId="37" borderId="65" xfId="64" applyFont="1" applyFill="1" applyBorder="1" applyAlignment="1" applyProtection="1" quotePrefix="1">
      <alignment horizontal="left" vertical="center" wrapText="1" shrinkToFit="1"/>
      <protection/>
    </xf>
    <xf numFmtId="0" fontId="62" fillId="37" borderId="10" xfId="64" applyFont="1" applyFill="1" applyBorder="1" applyAlignment="1" applyProtection="1" quotePrefix="1">
      <alignment horizontal="left" vertical="center" wrapText="1" shrinkToFit="1"/>
      <protection/>
    </xf>
    <xf numFmtId="0" fontId="29" fillId="37" borderId="10" xfId="64" applyFont="1" applyFill="1" applyBorder="1" applyAlignment="1" applyProtection="1" quotePrefix="1">
      <alignment horizontal="center" vertical="center" shrinkToFit="1"/>
      <protection/>
    </xf>
    <xf numFmtId="0" fontId="29" fillId="37" borderId="66" xfId="64" applyFont="1" applyFill="1" applyBorder="1" applyAlignment="1" applyProtection="1" quotePrefix="1">
      <alignment horizontal="center" vertical="center" shrinkToFit="1"/>
      <protection/>
    </xf>
    <xf numFmtId="3" fontId="29" fillId="0" borderId="10" xfId="64" applyNumberFormat="1" applyFont="1" applyFill="1" applyBorder="1" applyAlignment="1" applyProtection="1" quotePrefix="1">
      <alignment horizontal="center" vertical="center" shrinkToFit="1"/>
      <protection/>
    </xf>
    <xf numFmtId="0" fontId="29" fillId="0" borderId="10" xfId="64" applyFont="1" applyFill="1" applyBorder="1" applyAlignment="1" applyProtection="1" quotePrefix="1">
      <alignment horizontal="center" vertical="center" shrinkToFit="1"/>
      <protection/>
    </xf>
    <xf numFmtId="0" fontId="29" fillId="0" borderId="55" xfId="64" applyFont="1" applyFill="1" applyBorder="1" applyAlignment="1" applyProtection="1" quotePrefix="1">
      <alignment horizontal="center" vertical="center" shrinkToFit="1"/>
      <protection/>
    </xf>
    <xf numFmtId="0" fontId="14" fillId="0" borderId="91" xfId="64" applyFont="1" applyFill="1" applyBorder="1" applyAlignment="1" applyProtection="1">
      <alignment horizontal="center" vertical="center" wrapText="1" shrinkToFit="1"/>
      <protection/>
    </xf>
    <xf numFmtId="0" fontId="14" fillId="0" borderId="20" xfId="64" applyFont="1" applyFill="1" applyBorder="1" applyAlignment="1" applyProtection="1">
      <alignment horizontal="center" vertical="center" wrapText="1" shrinkToFit="1"/>
      <protection/>
    </xf>
    <xf numFmtId="0" fontId="14" fillId="0" borderId="84" xfId="64" applyFont="1" applyFill="1" applyBorder="1" applyAlignment="1" applyProtection="1">
      <alignment horizontal="center" vertical="center" wrapText="1" shrinkToFit="1"/>
      <protection/>
    </xf>
    <xf numFmtId="0" fontId="14" fillId="0" borderId="58" xfId="64" applyFont="1" applyFill="1" applyBorder="1" applyAlignment="1" applyProtection="1">
      <alignment horizontal="center" vertical="center" wrapText="1" shrinkToFit="1"/>
      <protection/>
    </xf>
    <xf numFmtId="0" fontId="14" fillId="0" borderId="91" xfId="64" applyFont="1" applyFill="1" applyBorder="1" applyAlignment="1" applyProtection="1">
      <alignment horizontal="center" vertical="center" shrinkToFit="1"/>
      <protection/>
    </xf>
    <xf numFmtId="0" fontId="14" fillId="0" borderId="20" xfId="64" applyFont="1" applyFill="1" applyBorder="1" applyAlignment="1" applyProtection="1">
      <alignment horizontal="center" vertical="center" shrinkToFit="1"/>
      <protection/>
    </xf>
    <xf numFmtId="0" fontId="14" fillId="0" borderId="22" xfId="64" applyFont="1" applyFill="1" applyBorder="1" applyAlignment="1" applyProtection="1">
      <alignment horizontal="center" vertical="center" shrinkToFit="1"/>
      <protection/>
    </xf>
    <xf numFmtId="0" fontId="14" fillId="0" borderId="58" xfId="64" applyFont="1" applyFill="1" applyBorder="1" applyAlignment="1" applyProtection="1">
      <alignment horizontal="center" vertical="center" shrinkToFit="1"/>
      <protection/>
    </xf>
    <xf numFmtId="0" fontId="14" fillId="0" borderId="11" xfId="64" applyFont="1" applyFill="1" applyBorder="1" applyAlignment="1" applyProtection="1">
      <alignment horizontal="center" vertical="center" shrinkToFit="1"/>
      <protection/>
    </xf>
    <xf numFmtId="0" fontId="14" fillId="0" borderId="25" xfId="64" applyFont="1" applyFill="1" applyBorder="1" applyAlignment="1" applyProtection="1">
      <alignment horizontal="center" vertical="center" shrinkToFit="1"/>
      <protection/>
    </xf>
    <xf numFmtId="1" fontId="73" fillId="0" borderId="34" xfId="64" applyNumberFormat="1" applyFont="1" applyFill="1" applyBorder="1" applyAlignment="1" applyProtection="1">
      <alignment horizontal="left" vertical="center" shrinkToFit="1"/>
      <protection/>
    </xf>
    <xf numFmtId="1" fontId="73" fillId="0" borderId="31" xfId="64" applyNumberFormat="1" applyFont="1" applyFill="1" applyBorder="1" applyAlignment="1" applyProtection="1">
      <alignment horizontal="left" vertical="center" shrinkToFit="1"/>
      <protection/>
    </xf>
    <xf numFmtId="1" fontId="73" fillId="0" borderId="35" xfId="64" applyNumberFormat="1" applyFont="1" applyFill="1" applyBorder="1" applyAlignment="1" applyProtection="1">
      <alignment horizontal="left" vertical="center" shrinkToFit="1"/>
      <protection/>
    </xf>
    <xf numFmtId="1" fontId="73" fillId="0" borderId="89" xfId="64" applyNumberFormat="1" applyFont="1" applyFill="1" applyBorder="1" applyAlignment="1" applyProtection="1">
      <alignment horizontal="left" vertical="center" shrinkToFit="1"/>
      <protection/>
    </xf>
    <xf numFmtId="1" fontId="73" fillId="0" borderId="18" xfId="64" applyNumberFormat="1" applyFont="1" applyFill="1" applyBorder="1" applyAlignment="1" applyProtection="1">
      <alignment horizontal="left" vertical="center" shrinkToFit="1"/>
      <protection/>
    </xf>
    <xf numFmtId="1" fontId="73" fillId="0" borderId="90" xfId="64" applyNumberFormat="1" applyFont="1" applyFill="1" applyBorder="1" applyAlignment="1" applyProtection="1">
      <alignment horizontal="left" vertical="center" shrinkToFit="1"/>
      <protection/>
    </xf>
    <xf numFmtId="0" fontId="73" fillId="0" borderId="21" xfId="64" applyFont="1" applyFill="1" applyBorder="1" applyAlignment="1" applyProtection="1">
      <alignment horizontal="center" vertical="center" shrinkToFit="1"/>
      <protection/>
    </xf>
    <xf numFmtId="0" fontId="73" fillId="0" borderId="20" xfId="64" applyFont="1" applyFill="1" applyBorder="1" applyAlignment="1" applyProtection="1">
      <alignment horizontal="center" vertical="center" shrinkToFit="1"/>
      <protection/>
    </xf>
    <xf numFmtId="0" fontId="73" fillId="0" borderId="22" xfId="64" applyFont="1" applyFill="1" applyBorder="1" applyAlignment="1" applyProtection="1">
      <alignment horizontal="center" vertical="center" shrinkToFit="1"/>
      <protection/>
    </xf>
    <xf numFmtId="0" fontId="14" fillId="0" borderId="24" xfId="64" applyFont="1" applyFill="1" applyBorder="1" applyAlignment="1" applyProtection="1">
      <alignment horizontal="center" vertical="center" wrapText="1"/>
      <protection/>
    </xf>
    <xf numFmtId="0" fontId="14" fillId="0" borderId="11" xfId="64" applyFont="1" applyFill="1" applyBorder="1" applyAlignment="1" applyProtection="1">
      <alignment horizontal="center" vertical="center" wrapText="1"/>
      <protection/>
    </xf>
    <xf numFmtId="0" fontId="14" fillId="0" borderId="25" xfId="64" applyFont="1" applyFill="1" applyBorder="1" applyAlignment="1" applyProtection="1">
      <alignment horizontal="center" vertical="center" wrapText="1"/>
      <protection/>
    </xf>
    <xf numFmtId="1" fontId="73" fillId="0" borderId="36" xfId="64" applyNumberFormat="1" applyFont="1" applyFill="1" applyBorder="1" applyAlignment="1" applyProtection="1">
      <alignment horizontal="left" vertical="center" shrinkToFit="1"/>
      <protection/>
    </xf>
    <xf numFmtId="1" fontId="73" fillId="0" borderId="37" xfId="64" applyNumberFormat="1" applyFont="1" applyFill="1" applyBorder="1" applyAlignment="1" applyProtection="1">
      <alignment horizontal="left" vertical="center" shrinkToFit="1"/>
      <protection/>
    </xf>
    <xf numFmtId="1" fontId="73" fillId="0" borderId="40" xfId="64" applyNumberFormat="1" applyFont="1" applyFill="1" applyBorder="1" applyAlignment="1" applyProtection="1">
      <alignment horizontal="left" vertical="center" shrinkToFit="1"/>
      <protection/>
    </xf>
    <xf numFmtId="0" fontId="73" fillId="0" borderId="48" xfId="64" applyFont="1" applyFill="1" applyBorder="1" applyAlignment="1" applyProtection="1">
      <alignment horizontal="center" vertical="center" shrinkToFit="1"/>
      <protection/>
    </xf>
    <xf numFmtId="0" fontId="73" fillId="0" borderId="56" xfId="64" applyFont="1" applyFill="1" applyBorder="1" applyAlignment="1" applyProtection="1">
      <alignment horizontal="center" vertical="center" shrinkToFit="1"/>
      <protection/>
    </xf>
    <xf numFmtId="0" fontId="73" fillId="0" borderId="47" xfId="64" applyFont="1" applyFill="1" applyBorder="1" applyAlignment="1" applyProtection="1">
      <alignment horizontal="center" vertical="center" shrinkToFit="1"/>
      <protection/>
    </xf>
    <xf numFmtId="0" fontId="2" fillId="0" borderId="24" xfId="64" applyFont="1" applyBorder="1" applyAlignment="1">
      <alignment horizontal="center" vertical="center" wrapText="1"/>
      <protection/>
    </xf>
    <xf numFmtId="0" fontId="2" fillId="0" borderId="11" xfId="64" applyFont="1" applyBorder="1" applyAlignment="1">
      <alignment horizontal="center" vertical="center" wrapText="1"/>
      <protection/>
    </xf>
    <xf numFmtId="0" fontId="2" fillId="0" borderId="25" xfId="64" applyFont="1" applyBorder="1" applyAlignment="1">
      <alignment horizontal="center" vertical="center" wrapText="1"/>
      <protection/>
    </xf>
    <xf numFmtId="0" fontId="4" fillId="0" borderId="23" xfId="64" applyFont="1" applyBorder="1" applyAlignment="1">
      <alignment horizontal="center" vertical="center" wrapText="1"/>
      <protection/>
    </xf>
    <xf numFmtId="0" fontId="4" fillId="0" borderId="0" xfId="64" applyFont="1" applyBorder="1" applyAlignment="1">
      <alignment horizontal="center" vertical="center" wrapText="1"/>
      <protection/>
    </xf>
    <xf numFmtId="0" fontId="4" fillId="0" borderId="19" xfId="64" applyFont="1" applyBorder="1" applyAlignment="1">
      <alignment horizontal="center" vertical="center" wrapText="1"/>
      <protection/>
    </xf>
    <xf numFmtId="0" fontId="4" fillId="0" borderId="23" xfId="64" applyFont="1" applyBorder="1" applyAlignment="1">
      <alignment horizontal="left" vertical="center"/>
      <protection/>
    </xf>
    <xf numFmtId="0" fontId="4" fillId="0" borderId="0" xfId="64" applyFont="1" applyBorder="1" applyAlignment="1">
      <alignment horizontal="left" vertical="center"/>
      <protection/>
    </xf>
    <xf numFmtId="0" fontId="2" fillId="0" borderId="10" xfId="64" applyFont="1" applyBorder="1" applyAlignment="1">
      <alignment horizontal="center" vertical="center"/>
      <protection/>
    </xf>
    <xf numFmtId="0" fontId="1" fillId="0" borderId="26" xfId="64" applyFont="1" applyBorder="1" applyAlignment="1">
      <alignment horizontal="center"/>
      <protection/>
    </xf>
    <xf numFmtId="0" fontId="1" fillId="0" borderId="0" xfId="64" applyFont="1" applyBorder="1" applyAlignment="1">
      <alignment horizontal="center"/>
      <protection/>
    </xf>
    <xf numFmtId="0" fontId="1" fillId="0" borderId="0" xfId="64" applyFont="1" applyBorder="1" applyAlignment="1">
      <alignment horizontal="left"/>
      <protection/>
    </xf>
    <xf numFmtId="0" fontId="12" fillId="48" borderId="21" xfId="0" applyNumberFormat="1" applyFont="1" applyFill="1" applyBorder="1" applyAlignment="1" applyProtection="1">
      <alignment horizontal="center" vertical="center" textRotation="90" wrapText="1"/>
      <protection/>
    </xf>
    <xf numFmtId="0" fontId="12" fillId="48" borderId="20" xfId="0" applyNumberFormat="1" applyFont="1" applyFill="1" applyBorder="1" applyAlignment="1" applyProtection="1">
      <alignment horizontal="center" vertical="center" textRotation="90" wrapText="1"/>
      <protection/>
    </xf>
    <xf numFmtId="0" fontId="12" fillId="48" borderId="22" xfId="0" applyNumberFormat="1" applyFont="1" applyFill="1" applyBorder="1" applyAlignment="1" applyProtection="1">
      <alignment horizontal="center" vertical="center" textRotation="90" wrapText="1"/>
      <protection/>
    </xf>
    <xf numFmtId="0" fontId="12" fillId="48" borderId="23" xfId="0" applyNumberFormat="1" applyFont="1" applyFill="1" applyBorder="1" applyAlignment="1" applyProtection="1">
      <alignment horizontal="center" vertical="center" textRotation="90" wrapText="1"/>
      <protection/>
    </xf>
    <xf numFmtId="0" fontId="12" fillId="48" borderId="0" xfId="0" applyNumberFormat="1" applyFont="1" applyFill="1" applyBorder="1" applyAlignment="1" applyProtection="1">
      <alignment horizontal="center" vertical="center" textRotation="90" wrapText="1"/>
      <protection/>
    </xf>
    <xf numFmtId="0" fontId="12" fillId="48" borderId="19" xfId="0" applyNumberFormat="1" applyFont="1" applyFill="1" applyBorder="1" applyAlignment="1" applyProtection="1">
      <alignment horizontal="center" vertical="center" textRotation="90" wrapText="1"/>
      <protection/>
    </xf>
    <xf numFmtId="0" fontId="1" fillId="0" borderId="21" xfId="64" applyFont="1" applyBorder="1" applyAlignment="1">
      <alignment horizontal="center"/>
      <protection/>
    </xf>
    <xf numFmtId="0" fontId="1" fillId="0" borderId="20" xfId="64" applyFont="1" applyBorder="1" applyAlignment="1">
      <alignment horizontal="center"/>
      <protection/>
    </xf>
    <xf numFmtId="0" fontId="1" fillId="0" borderId="22" xfId="64" applyFont="1" applyBorder="1" applyAlignment="1">
      <alignment horizontal="center"/>
      <protection/>
    </xf>
    <xf numFmtId="0" fontId="1" fillId="0" borderId="19" xfId="64" applyFont="1" applyBorder="1" applyAlignment="1">
      <alignment horizontal="center"/>
      <protection/>
    </xf>
    <xf numFmtId="0" fontId="1" fillId="0" borderId="25" xfId="64" applyFont="1" applyBorder="1" applyAlignment="1">
      <alignment horizontal="center"/>
      <protection/>
    </xf>
    <xf numFmtId="0" fontId="5" fillId="0" borderId="10" xfId="64" applyFont="1" applyBorder="1" applyAlignment="1">
      <alignment horizontal="center" vertical="center"/>
      <protection/>
    </xf>
    <xf numFmtId="0" fontId="2" fillId="0" borderId="0" xfId="64" applyFont="1" applyBorder="1" applyAlignment="1">
      <alignment horizontal="center" vertical="center" shrinkToFit="1"/>
      <protection/>
    </xf>
    <xf numFmtId="0" fontId="2" fillId="0" borderId="23" xfId="64" applyFont="1" applyBorder="1" applyAlignment="1">
      <alignment horizontal="justify" vertical="center" wrapText="1"/>
      <protection/>
    </xf>
    <xf numFmtId="0" fontId="2" fillId="0" borderId="0" xfId="64" applyFont="1" applyBorder="1" applyAlignment="1">
      <alignment horizontal="justify" vertical="center" wrapText="1"/>
      <protection/>
    </xf>
    <xf numFmtId="0" fontId="5" fillId="0" borderId="23" xfId="64" applyFont="1" applyBorder="1" applyAlignment="1">
      <alignment horizontal="center" vertical="center"/>
      <protection/>
    </xf>
    <xf numFmtId="0" fontId="5" fillId="0" borderId="0" xfId="64" applyFont="1" applyBorder="1" applyAlignment="1">
      <alignment horizontal="center" vertical="center"/>
      <protection/>
    </xf>
    <xf numFmtId="0" fontId="5" fillId="0" borderId="24" xfId="64" applyFont="1" applyBorder="1" applyAlignment="1">
      <alignment horizontal="center" vertical="center"/>
      <protection/>
    </xf>
    <xf numFmtId="0" fontId="5" fillId="0" borderId="11" xfId="64" applyFont="1" applyBorder="1" applyAlignment="1">
      <alignment horizontal="center" vertical="center"/>
      <protection/>
    </xf>
    <xf numFmtId="0" fontId="1" fillId="0" borderId="24" xfId="64" applyFont="1" applyBorder="1" applyAlignment="1">
      <alignment horizontal="left"/>
      <protection/>
    </xf>
    <xf numFmtId="0" fontId="0" fillId="0" borderId="11" xfId="64" applyBorder="1" applyAlignment="1">
      <alignment horizontal="left"/>
      <protection/>
    </xf>
    <xf numFmtId="0" fontId="1" fillId="0" borderId="11" xfId="64" applyFont="1" applyBorder="1" applyAlignment="1">
      <alignment horizontal="left"/>
      <protection/>
    </xf>
    <xf numFmtId="0" fontId="2" fillId="0" borderId="0" xfId="64" applyFont="1" applyBorder="1" applyAlignment="1">
      <alignment horizontal="center" vertical="center" wrapText="1"/>
      <protection/>
    </xf>
    <xf numFmtId="0" fontId="2" fillId="0" borderId="19" xfId="64" applyFont="1" applyBorder="1" applyAlignment="1">
      <alignment horizontal="center" vertical="center" wrapText="1"/>
      <protection/>
    </xf>
    <xf numFmtId="0" fontId="1" fillId="0" borderId="23" xfId="64" applyFont="1" applyBorder="1" applyAlignment="1">
      <alignment horizontal="center"/>
      <protection/>
    </xf>
    <xf numFmtId="0" fontId="1" fillId="0" borderId="81" xfId="64" applyFont="1" applyBorder="1" applyAlignment="1">
      <alignment horizontal="left"/>
      <protection/>
    </xf>
    <xf numFmtId="165" fontId="70" fillId="0" borderId="81" xfId="46" applyNumberFormat="1" applyFont="1" applyBorder="1" applyAlignment="1">
      <alignment horizontal="center"/>
    </xf>
    <xf numFmtId="0" fontId="1" fillId="0" borderId="23" xfId="64" applyFont="1" applyBorder="1" applyAlignment="1">
      <alignment horizontal="left"/>
      <protection/>
    </xf>
    <xf numFmtId="0" fontId="1" fillId="0" borderId="27" xfId="64" applyFont="1" applyBorder="1" applyAlignment="1">
      <alignment horizontal="left"/>
      <protection/>
    </xf>
    <xf numFmtId="0" fontId="1" fillId="0" borderId="67" xfId="64" applyFont="1" applyBorder="1" applyAlignment="1">
      <alignment horizontal="left"/>
      <protection/>
    </xf>
    <xf numFmtId="0" fontId="1" fillId="0" borderId="31" xfId="64" applyFont="1" applyBorder="1" applyAlignment="1">
      <alignment horizontal="left"/>
      <protection/>
    </xf>
    <xf numFmtId="0" fontId="1" fillId="0" borderId="68" xfId="64" applyFont="1" applyBorder="1" applyAlignment="1">
      <alignment horizontal="left"/>
      <protection/>
    </xf>
    <xf numFmtId="0" fontId="70" fillId="0" borderId="67" xfId="64" applyFont="1" applyBorder="1" applyAlignment="1">
      <alignment horizontal="center"/>
      <protection/>
    </xf>
    <xf numFmtId="0" fontId="70" fillId="0" borderId="31" xfId="64" applyFont="1" applyBorder="1" applyAlignment="1">
      <alignment horizontal="center"/>
      <protection/>
    </xf>
    <xf numFmtId="0" fontId="70" fillId="0" borderId="68" xfId="64" applyFont="1" applyBorder="1" applyAlignment="1">
      <alignment horizontal="center"/>
      <protection/>
    </xf>
    <xf numFmtId="0" fontId="10" fillId="0" borderId="81" xfId="64" applyFont="1" applyBorder="1" applyAlignment="1">
      <alignment horizontal="left"/>
      <protection/>
    </xf>
    <xf numFmtId="0" fontId="1" fillId="0" borderId="81" xfId="64" applyFont="1" applyBorder="1" applyAlignment="1">
      <alignment horizontal="left" indent="1"/>
      <protection/>
    </xf>
    <xf numFmtId="0" fontId="1" fillId="0" borderId="11" xfId="64" applyFont="1" applyBorder="1" applyAlignment="1">
      <alignment horizontal="center"/>
      <protection/>
    </xf>
    <xf numFmtId="0" fontId="1" fillId="0" borderId="24" xfId="64" applyFont="1" applyBorder="1" applyAlignment="1">
      <alignment horizontal="center"/>
      <protection/>
    </xf>
    <xf numFmtId="0" fontId="1" fillId="0" borderId="18" xfId="64" applyFont="1" applyBorder="1" applyAlignment="1">
      <alignment horizontal="center"/>
      <protection/>
    </xf>
    <xf numFmtId="0" fontId="12" fillId="34" borderId="21" xfId="0" applyFont="1" applyFill="1" applyBorder="1" applyAlignment="1" applyProtection="1">
      <alignment horizontal="center" vertical="center" textRotation="90"/>
      <protection/>
    </xf>
    <xf numFmtId="0" fontId="12" fillId="34" borderId="20" xfId="0" applyFont="1" applyFill="1" applyBorder="1" applyAlignment="1" applyProtection="1">
      <alignment horizontal="center" vertical="center" textRotation="90"/>
      <protection/>
    </xf>
    <xf numFmtId="0" fontId="12" fillId="34" borderId="22" xfId="0" applyFont="1" applyFill="1" applyBorder="1" applyAlignment="1" applyProtection="1">
      <alignment horizontal="center" vertical="center" textRotation="90"/>
      <protection/>
    </xf>
    <xf numFmtId="0" fontId="12" fillId="34" borderId="23" xfId="0" applyFont="1" applyFill="1" applyBorder="1" applyAlignment="1" applyProtection="1">
      <alignment horizontal="center" vertical="center" textRotation="90"/>
      <protection/>
    </xf>
    <xf numFmtId="0" fontId="12" fillId="34" borderId="0" xfId="0" applyFont="1" applyFill="1" applyBorder="1" applyAlignment="1" applyProtection="1">
      <alignment horizontal="center" vertical="center" textRotation="90"/>
      <protection/>
    </xf>
    <xf numFmtId="0" fontId="12" fillId="34" borderId="19" xfId="0" applyFont="1" applyFill="1" applyBorder="1" applyAlignment="1" applyProtection="1">
      <alignment horizontal="center" vertical="center" textRotation="90"/>
      <protection/>
    </xf>
    <xf numFmtId="0" fontId="12" fillId="34" borderId="24" xfId="0" applyFont="1" applyFill="1" applyBorder="1" applyAlignment="1" applyProtection="1">
      <alignment horizontal="center" vertical="center" textRotation="90"/>
      <protection/>
    </xf>
    <xf numFmtId="0" fontId="12" fillId="34" borderId="11" xfId="0" applyFont="1" applyFill="1" applyBorder="1" applyAlignment="1" applyProtection="1">
      <alignment horizontal="center" vertical="center" textRotation="90"/>
      <protection/>
    </xf>
    <xf numFmtId="0" fontId="12" fillId="34" borderId="25" xfId="0" applyFont="1" applyFill="1" applyBorder="1" applyAlignment="1" applyProtection="1">
      <alignment horizontal="center" vertical="center" textRotation="90"/>
      <protection/>
    </xf>
    <xf numFmtId="0" fontId="1" fillId="46" borderId="92" xfId="64" applyFont="1" applyFill="1" applyBorder="1" applyAlignment="1">
      <alignment horizontal="center"/>
      <protection/>
    </xf>
    <xf numFmtId="0" fontId="1" fillId="0" borderId="85" xfId="64" applyFont="1" applyBorder="1" applyAlignment="1">
      <alignment horizontal="center"/>
      <protection/>
    </xf>
    <xf numFmtId="0" fontId="8" fillId="48" borderId="21" xfId="0" applyNumberFormat="1" applyFont="1" applyFill="1" applyBorder="1" applyAlignment="1" applyProtection="1">
      <alignment horizontal="center" vertical="center" textRotation="90" wrapText="1"/>
      <protection/>
    </xf>
    <xf numFmtId="0" fontId="8" fillId="48" borderId="20" xfId="0" applyNumberFormat="1" applyFont="1" applyFill="1" applyBorder="1" applyAlignment="1" applyProtection="1">
      <alignment horizontal="center" vertical="center" textRotation="90" wrapText="1"/>
      <protection/>
    </xf>
    <xf numFmtId="0" fontId="8" fillId="48" borderId="22" xfId="0" applyNumberFormat="1" applyFont="1" applyFill="1" applyBorder="1" applyAlignment="1" applyProtection="1">
      <alignment horizontal="center" vertical="center" textRotation="90" wrapText="1"/>
      <protection/>
    </xf>
    <xf numFmtId="0" fontId="8" fillId="48" borderId="23" xfId="0" applyNumberFormat="1" applyFont="1" applyFill="1" applyBorder="1" applyAlignment="1" applyProtection="1">
      <alignment horizontal="center" vertical="center" textRotation="90" wrapText="1"/>
      <protection/>
    </xf>
    <xf numFmtId="0" fontId="8" fillId="48" borderId="0" xfId="0" applyNumberFormat="1" applyFont="1" applyFill="1" applyBorder="1" applyAlignment="1" applyProtection="1">
      <alignment horizontal="center" vertical="center" textRotation="90" wrapText="1"/>
      <protection/>
    </xf>
    <xf numFmtId="0" fontId="8" fillId="48" borderId="19" xfId="0" applyNumberFormat="1" applyFont="1" applyFill="1" applyBorder="1" applyAlignment="1" applyProtection="1">
      <alignment horizontal="center" vertical="center" textRotation="90" wrapText="1"/>
      <protection/>
    </xf>
    <xf numFmtId="0" fontId="8" fillId="48" borderId="24" xfId="0" applyNumberFormat="1" applyFont="1" applyFill="1" applyBorder="1" applyAlignment="1" applyProtection="1">
      <alignment horizontal="center" vertical="center" textRotation="90" wrapText="1"/>
      <protection/>
    </xf>
    <xf numFmtId="0" fontId="8" fillId="48" borderId="11" xfId="0" applyNumberFormat="1" applyFont="1" applyFill="1" applyBorder="1" applyAlignment="1" applyProtection="1">
      <alignment horizontal="center" vertical="center" textRotation="90" wrapText="1"/>
      <protection/>
    </xf>
    <xf numFmtId="0" fontId="8" fillId="48" borderId="25" xfId="0" applyNumberFormat="1" applyFont="1" applyFill="1" applyBorder="1" applyAlignment="1" applyProtection="1">
      <alignment horizontal="center" vertical="center" textRotation="90" wrapText="1"/>
      <protection/>
    </xf>
    <xf numFmtId="0" fontId="1" fillId="0" borderId="37" xfId="64" applyFont="1" applyBorder="1" applyAlignment="1">
      <alignment horizontal="center"/>
      <protection/>
    </xf>
    <xf numFmtId="0" fontId="70" fillId="0" borderId="81" xfId="64" applyFont="1" applyBorder="1" applyAlignment="1">
      <alignment horizontal="center" vertical="center"/>
      <protection/>
    </xf>
    <xf numFmtId="0" fontId="1" fillId="0" borderId="26" xfId="64" applyFont="1" applyBorder="1" applyAlignment="1">
      <alignment horizontal="left"/>
      <protection/>
    </xf>
    <xf numFmtId="0" fontId="10" fillId="0" borderId="0" xfId="64" applyFont="1" applyBorder="1" applyAlignment="1">
      <alignment horizontal="left"/>
      <protection/>
    </xf>
    <xf numFmtId="0" fontId="10" fillId="0" borderId="85" xfId="64" applyFont="1" applyBorder="1" applyAlignment="1">
      <alignment horizontal="left"/>
      <protection/>
    </xf>
    <xf numFmtId="49" fontId="70" fillId="0" borderId="81" xfId="64" applyNumberFormat="1" applyFont="1" applyBorder="1" applyAlignment="1">
      <alignment horizontal="center"/>
      <protection/>
    </xf>
    <xf numFmtId="0" fontId="1" fillId="0" borderId="27" xfId="64" applyFont="1" applyBorder="1" applyAlignment="1">
      <alignment horizontal="center"/>
      <protection/>
    </xf>
    <xf numFmtId="165" fontId="70" fillId="0" borderId="81" xfId="46" applyNumberFormat="1" applyFont="1" applyBorder="1" applyAlignment="1">
      <alignment horizontal="left"/>
    </xf>
    <xf numFmtId="165" fontId="1" fillId="0" borderId="81" xfId="46" applyNumberFormat="1" applyFont="1" applyBorder="1" applyAlignment="1">
      <alignment horizontal="left"/>
    </xf>
    <xf numFmtId="165" fontId="70" fillId="0" borderId="67" xfId="46" applyNumberFormat="1" applyFont="1" applyBorder="1" applyAlignment="1">
      <alignment horizontal="left" shrinkToFit="1"/>
    </xf>
    <xf numFmtId="165" fontId="70" fillId="0" borderId="31" xfId="46" applyNumberFormat="1" applyFont="1" applyBorder="1" applyAlignment="1">
      <alignment horizontal="left" shrinkToFit="1"/>
    </xf>
    <xf numFmtId="165" fontId="70" fillId="0" borderId="68" xfId="46" applyNumberFormat="1" applyFont="1" applyBorder="1" applyAlignment="1">
      <alignment horizontal="left" shrinkToFit="1"/>
    </xf>
    <xf numFmtId="0" fontId="1" fillId="0" borderId="59" xfId="64" applyFont="1" applyBorder="1" applyAlignment="1">
      <alignment horizontal="center"/>
      <protection/>
    </xf>
    <xf numFmtId="0" fontId="1" fillId="0" borderId="58" xfId="64" applyFont="1" applyBorder="1" applyAlignment="1">
      <alignment horizontal="center"/>
      <protection/>
    </xf>
    <xf numFmtId="0" fontId="12" fillId="48" borderId="24" xfId="0" applyNumberFormat="1" applyFont="1" applyFill="1" applyBorder="1" applyAlignment="1" applyProtection="1">
      <alignment horizontal="center" vertical="center" textRotation="90" wrapText="1"/>
      <protection/>
    </xf>
    <xf numFmtId="0" fontId="12" fillId="48" borderId="11" xfId="0" applyNumberFormat="1" applyFont="1" applyFill="1" applyBorder="1" applyAlignment="1" applyProtection="1">
      <alignment horizontal="center" vertical="center" textRotation="90" wrapText="1"/>
      <protection/>
    </xf>
    <xf numFmtId="0" fontId="12" fillId="48" borderId="25" xfId="0" applyNumberFormat="1" applyFont="1" applyFill="1" applyBorder="1" applyAlignment="1" applyProtection="1">
      <alignment horizontal="center" vertical="center" textRotation="90" wrapText="1"/>
      <protection/>
    </xf>
    <xf numFmtId="0" fontId="1" fillId="0" borderId="93" xfId="64" applyFont="1" applyBorder="1" applyAlignment="1">
      <alignment horizontal="center"/>
      <protection/>
    </xf>
    <xf numFmtId="0" fontId="10" fillId="46" borderId="81" xfId="64" applyFont="1" applyFill="1" applyBorder="1" applyAlignment="1">
      <alignment horizontal="center"/>
      <protection/>
    </xf>
    <xf numFmtId="0" fontId="70" fillId="0" borderId="10" xfId="64" applyFont="1" applyBorder="1" applyAlignment="1">
      <alignment horizontal="left"/>
      <protection/>
    </xf>
    <xf numFmtId="0" fontId="1" fillId="0" borderId="85" xfId="64" applyFont="1" applyBorder="1" applyAlignment="1">
      <alignment horizontal="left"/>
      <protection/>
    </xf>
    <xf numFmtId="0" fontId="5" fillId="0" borderId="26" xfId="64" applyFont="1" applyBorder="1" applyAlignment="1">
      <alignment horizontal="center" vertical="center"/>
      <protection/>
    </xf>
    <xf numFmtId="0" fontId="68" fillId="0" borderId="67" xfId="0" applyFont="1" applyBorder="1" applyAlignment="1" applyProtection="1">
      <alignment horizontal="center" vertical="center"/>
      <protection hidden="1" locked="0"/>
    </xf>
    <xf numFmtId="0" fontId="68" fillId="0" borderId="31" xfId="0" applyFont="1" applyBorder="1" applyAlignment="1" applyProtection="1">
      <alignment horizontal="center" vertical="center"/>
      <protection hidden="1" locked="0"/>
    </xf>
    <xf numFmtId="0" fontId="68" fillId="0" borderId="68" xfId="0" applyFont="1" applyBorder="1" applyAlignment="1" applyProtection="1">
      <alignment horizontal="center" vertical="center"/>
      <protection hidden="1" locked="0"/>
    </xf>
    <xf numFmtId="0" fontId="0" fillId="0" borderId="0" xfId="64" applyBorder="1" applyAlignment="1">
      <alignment horizontal="left"/>
      <protection/>
    </xf>
    <xf numFmtId="0" fontId="9" fillId="0" borderId="81" xfId="64" applyFont="1" applyBorder="1" applyAlignment="1">
      <alignment horizontal="center"/>
      <protection/>
    </xf>
    <xf numFmtId="0" fontId="12" fillId="13" borderId="21" xfId="0" applyFont="1" applyFill="1" applyBorder="1" applyAlignment="1" applyProtection="1">
      <alignment horizontal="center" vertical="center" textRotation="90"/>
      <protection/>
    </xf>
    <xf numFmtId="0" fontId="12" fillId="13" borderId="20" xfId="0" applyFont="1" applyFill="1" applyBorder="1" applyAlignment="1" applyProtection="1">
      <alignment horizontal="center" vertical="center" textRotation="90"/>
      <protection/>
    </xf>
    <xf numFmtId="0" fontId="12" fillId="13" borderId="22" xfId="0" applyFont="1" applyFill="1" applyBorder="1" applyAlignment="1" applyProtection="1">
      <alignment horizontal="center" vertical="center" textRotation="90"/>
      <protection/>
    </xf>
    <xf numFmtId="0" fontId="12" fillId="13" borderId="23" xfId="0" applyFont="1" applyFill="1" applyBorder="1" applyAlignment="1" applyProtection="1">
      <alignment horizontal="center" vertical="center" textRotation="90"/>
      <protection/>
    </xf>
    <xf numFmtId="0" fontId="12" fillId="13" borderId="0" xfId="0" applyFont="1" applyFill="1" applyBorder="1" applyAlignment="1" applyProtection="1">
      <alignment horizontal="center" vertical="center" textRotation="90"/>
      <protection/>
    </xf>
    <xf numFmtId="0" fontId="12" fillId="13" borderId="19" xfId="0" applyFont="1" applyFill="1" applyBorder="1" applyAlignment="1" applyProtection="1">
      <alignment horizontal="center" vertical="center" textRotation="90"/>
      <protection/>
    </xf>
    <xf numFmtId="0" fontId="12" fillId="13" borderId="24" xfId="0" applyFont="1" applyFill="1" applyBorder="1" applyAlignment="1" applyProtection="1">
      <alignment horizontal="center" vertical="center" textRotation="90"/>
      <protection/>
    </xf>
    <xf numFmtId="0" fontId="12" fillId="13" borderId="11" xfId="0" applyFont="1" applyFill="1" applyBorder="1" applyAlignment="1" applyProtection="1">
      <alignment horizontal="center" vertical="center" textRotation="90"/>
      <protection/>
    </xf>
    <xf numFmtId="0" fontId="12" fillId="13" borderId="25" xfId="0" applyFont="1" applyFill="1" applyBorder="1" applyAlignment="1" applyProtection="1">
      <alignment horizontal="center" vertical="center" textRotation="90"/>
      <protection/>
    </xf>
    <xf numFmtId="0" fontId="1" fillId="0" borderId="84" xfId="64" applyFont="1" applyBorder="1" applyAlignment="1">
      <alignment horizontal="center"/>
      <protection/>
    </xf>
    <xf numFmtId="0" fontId="1" fillId="0" borderId="91" xfId="64" applyFont="1" applyBorder="1" applyAlignment="1">
      <alignment horizontal="center"/>
      <protection/>
    </xf>
    <xf numFmtId="0" fontId="1" fillId="0" borderId="21" xfId="64" applyFont="1" applyBorder="1" applyAlignment="1">
      <alignment horizontal="center" vertical="center"/>
      <protection/>
    </xf>
    <xf numFmtId="0" fontId="1" fillId="0" borderId="20" xfId="64" applyFont="1" applyBorder="1" applyAlignment="1">
      <alignment horizontal="center" vertical="center"/>
      <protection/>
    </xf>
    <xf numFmtId="0" fontId="1" fillId="0" borderId="23" xfId="64" applyFont="1" applyBorder="1" applyAlignment="1">
      <alignment horizontal="center" vertical="center"/>
      <protection/>
    </xf>
    <xf numFmtId="0" fontId="1" fillId="0" borderId="0" xfId="64" applyFont="1" applyBorder="1" applyAlignment="1">
      <alignment horizontal="center" vertical="center"/>
      <protection/>
    </xf>
    <xf numFmtId="0" fontId="1" fillId="0" borderId="24" xfId="64" applyFont="1" applyBorder="1" applyAlignment="1">
      <alignment horizontal="center" vertical="center"/>
      <protection/>
    </xf>
    <xf numFmtId="0" fontId="1" fillId="0" borderId="11" xfId="64" applyFont="1" applyBorder="1" applyAlignment="1">
      <alignment horizontal="center" vertical="center"/>
      <protection/>
    </xf>
    <xf numFmtId="0" fontId="10" fillId="0" borderId="20" xfId="64" applyFont="1" applyBorder="1" applyAlignment="1">
      <alignment horizontal="center" vertical="center"/>
      <protection/>
    </xf>
    <xf numFmtId="0" fontId="10" fillId="0" borderId="21" xfId="64" applyFont="1" applyBorder="1" applyAlignment="1">
      <alignment horizontal="center" vertical="center" wrapText="1"/>
      <protection/>
    </xf>
    <xf numFmtId="0" fontId="1" fillId="0" borderId="22" xfId="64" applyFont="1" applyBorder="1" applyAlignment="1">
      <alignment horizontal="center" vertical="center"/>
      <protection/>
    </xf>
    <xf numFmtId="0" fontId="1" fillId="0" borderId="19" xfId="64" applyFont="1" applyBorder="1" applyAlignment="1">
      <alignment horizontal="center" vertical="center"/>
      <protection/>
    </xf>
    <xf numFmtId="0" fontId="1" fillId="0" borderId="25" xfId="64" applyFont="1" applyBorder="1" applyAlignment="1">
      <alignment horizontal="center" vertical="center"/>
      <protection/>
    </xf>
    <xf numFmtId="0" fontId="10" fillId="0" borderId="0" xfId="64" applyFont="1" applyBorder="1" applyAlignment="1">
      <alignment horizontal="center" vertical="center"/>
      <protection/>
    </xf>
    <xf numFmtId="0" fontId="10" fillId="0" borderId="11" xfId="64" applyFont="1" applyBorder="1" applyAlignment="1">
      <alignment horizontal="center" vertical="center"/>
      <protection/>
    </xf>
    <xf numFmtId="0" fontId="14" fillId="0" borderId="20" xfId="64" applyFont="1" applyFill="1" applyBorder="1" applyAlignment="1" applyProtection="1">
      <alignment horizontal="center"/>
      <protection locked="0"/>
    </xf>
    <xf numFmtId="0" fontId="60" fillId="0" borderId="36" xfId="64" applyFont="1" applyFill="1" applyBorder="1" applyAlignment="1" applyProtection="1">
      <alignment horizontal="center" vertical="center"/>
      <protection locked="0"/>
    </xf>
    <xf numFmtId="0" fontId="60" fillId="0" borderId="37" xfId="64" applyFont="1" applyFill="1" applyBorder="1" applyAlignment="1" applyProtection="1">
      <alignment horizontal="center" vertical="center"/>
      <protection locked="0"/>
    </xf>
    <xf numFmtId="0" fontId="60" fillId="0" borderId="40" xfId="64" applyFont="1" applyFill="1" applyBorder="1" applyAlignment="1" applyProtection="1">
      <alignment horizontal="center" vertical="center"/>
      <protection locked="0"/>
    </xf>
    <xf numFmtId="0" fontId="14" fillId="0" borderId="11" xfId="64" applyFont="1" applyFill="1" applyBorder="1" applyAlignment="1" applyProtection="1">
      <alignment horizontal="center" vertical="top"/>
      <protection locked="0"/>
    </xf>
    <xf numFmtId="0" fontId="14" fillId="0" borderId="11" xfId="64" applyFont="1" applyFill="1" applyBorder="1" applyAlignment="1" applyProtection="1">
      <alignment horizontal="center"/>
      <protection locked="0"/>
    </xf>
    <xf numFmtId="0" fontId="14" fillId="0" borderId="25" xfId="64" applyFont="1" applyFill="1" applyBorder="1" applyAlignment="1" applyProtection="1">
      <alignment horizontal="center"/>
      <protection locked="0"/>
    </xf>
    <xf numFmtId="0" fontId="29" fillId="0" borderId="89" xfId="64" applyFont="1" applyFill="1" applyBorder="1" applyAlignment="1" applyProtection="1">
      <alignment horizontal="center" vertical="center"/>
      <protection locked="0"/>
    </xf>
    <xf numFmtId="0" fontId="29" fillId="0" borderId="18" xfId="64" applyFont="1" applyFill="1" applyBorder="1" applyAlignment="1" applyProtection="1">
      <alignment horizontal="center" vertical="center"/>
      <protection locked="0"/>
    </xf>
    <xf numFmtId="0" fontId="29" fillId="0" borderId="90" xfId="64" applyFont="1" applyFill="1" applyBorder="1" applyAlignment="1" applyProtection="1">
      <alignment horizontal="center" vertical="center"/>
      <protection locked="0"/>
    </xf>
    <xf numFmtId="0" fontId="0" fillId="0" borderId="107" xfId="64" applyFont="1" applyFill="1" applyBorder="1" applyAlignment="1" applyProtection="1">
      <alignment horizontal="left" vertical="center"/>
      <protection locked="0"/>
    </xf>
    <xf numFmtId="0" fontId="0" fillId="0" borderId="92" xfId="64" applyFont="1" applyFill="1" applyBorder="1" applyAlignment="1" applyProtection="1">
      <alignment horizontal="left" vertical="center"/>
      <protection locked="0"/>
    </xf>
    <xf numFmtId="1" fontId="46" fillId="0" borderId="92" xfId="64" applyNumberFormat="1" applyFont="1" applyFill="1" applyBorder="1" applyAlignment="1" applyProtection="1">
      <alignment horizontal="center" vertical="center"/>
      <protection locked="0"/>
    </xf>
    <xf numFmtId="1" fontId="46" fillId="0" borderId="97" xfId="64" applyNumberFormat="1" applyFont="1" applyFill="1" applyBorder="1" applyAlignment="1" applyProtection="1">
      <alignment horizontal="center" vertical="center"/>
      <protection locked="0"/>
    </xf>
    <xf numFmtId="0" fontId="0" fillId="0" borderId="37" xfId="64" applyFont="1" applyFill="1" applyBorder="1" applyAlignment="1" applyProtection="1">
      <alignment horizontal="left" vertical="center"/>
      <protection locked="0"/>
    </xf>
    <xf numFmtId="0" fontId="46" fillId="0" borderId="36" xfId="64" applyFont="1" applyFill="1" applyBorder="1" applyAlignment="1" applyProtection="1">
      <alignment horizontal="center" vertical="center"/>
      <protection locked="0"/>
    </xf>
    <xf numFmtId="0" fontId="46" fillId="0" borderId="37" xfId="64" applyFont="1" applyFill="1" applyBorder="1" applyAlignment="1" applyProtection="1">
      <alignment horizontal="center" vertical="center"/>
      <protection locked="0"/>
    </xf>
    <xf numFmtId="0" fontId="46" fillId="0" borderId="40" xfId="64" applyFont="1" applyFill="1" applyBorder="1" applyAlignment="1" applyProtection="1">
      <alignment horizontal="center" vertical="center"/>
      <protection locked="0"/>
    </xf>
    <xf numFmtId="0" fontId="0" fillId="0" borderId="43" xfId="64" applyFont="1" applyFill="1" applyBorder="1" applyAlignment="1" applyProtection="1">
      <alignment horizontal="left" vertical="center"/>
      <protection locked="0"/>
    </xf>
    <xf numFmtId="0" fontId="0" fillId="0" borderId="81" xfId="64" applyFont="1" applyFill="1" applyBorder="1" applyAlignment="1" applyProtection="1">
      <alignment horizontal="left" vertical="center"/>
      <protection locked="0"/>
    </xf>
    <xf numFmtId="0" fontId="46" fillId="0" borderId="81" xfId="64" applyFont="1" applyFill="1" applyBorder="1" applyAlignment="1" applyProtection="1">
      <alignment horizontal="center" vertical="center"/>
      <protection locked="0"/>
    </xf>
    <xf numFmtId="0" fontId="46" fillId="0" borderId="82" xfId="64" applyFont="1" applyFill="1" applyBorder="1" applyAlignment="1" applyProtection="1">
      <alignment horizontal="center" vertical="center"/>
      <protection locked="0"/>
    </xf>
    <xf numFmtId="0" fontId="0" fillId="0" borderId="31" xfId="64" applyFont="1" applyFill="1" applyBorder="1" applyAlignment="1" applyProtection="1">
      <alignment horizontal="left" vertical="center"/>
      <protection locked="0"/>
    </xf>
    <xf numFmtId="0" fontId="60" fillId="0" borderId="34" xfId="64" applyFont="1" applyFill="1" applyBorder="1" applyAlignment="1" applyProtection="1">
      <alignment horizontal="center" vertical="center"/>
      <protection locked="0"/>
    </xf>
    <xf numFmtId="0" fontId="60" fillId="0" borderId="31" xfId="64" applyFont="1" applyFill="1" applyBorder="1" applyAlignment="1" applyProtection="1">
      <alignment horizontal="center" vertical="center"/>
      <protection locked="0"/>
    </xf>
    <xf numFmtId="0" fontId="60" fillId="0" borderId="35" xfId="64" applyFont="1" applyFill="1" applyBorder="1" applyAlignment="1" applyProtection="1">
      <alignment horizontal="center" vertical="center"/>
      <protection locked="0"/>
    </xf>
    <xf numFmtId="0" fontId="0" fillId="0" borderId="44" xfId="64" applyFont="1" applyFill="1" applyBorder="1" applyAlignment="1" applyProtection="1">
      <alignment horizontal="left" vertical="center"/>
      <protection locked="0"/>
    </xf>
    <xf numFmtId="0" fontId="0" fillId="0" borderId="61" xfId="64" applyFont="1" applyFill="1" applyBorder="1" applyAlignment="1" applyProtection="1">
      <alignment horizontal="left" vertical="center"/>
      <protection locked="0"/>
    </xf>
    <xf numFmtId="0" fontId="46" fillId="0" borderId="61" xfId="64" applyFont="1" applyFill="1" applyBorder="1" applyAlignment="1" applyProtection="1">
      <alignment horizontal="center" vertical="center"/>
      <protection locked="0"/>
    </xf>
    <xf numFmtId="0" fontId="46" fillId="0" borderId="108" xfId="64" applyFont="1" applyFill="1" applyBorder="1" applyAlignment="1" applyProtection="1">
      <alignment horizontal="center" vertical="center"/>
      <protection locked="0"/>
    </xf>
    <xf numFmtId="0" fontId="0" fillId="0" borderId="27" xfId="64" applyFont="1" applyFill="1" applyBorder="1" applyAlignment="1" applyProtection="1">
      <alignment horizontal="left" vertical="center"/>
      <protection locked="0"/>
    </xf>
    <xf numFmtId="0" fontId="46" fillId="0" borderId="89" xfId="64" applyFont="1" applyFill="1" applyBorder="1" applyAlignment="1" applyProtection="1">
      <alignment horizontal="center" vertical="center"/>
      <protection locked="0"/>
    </xf>
    <xf numFmtId="0" fontId="46" fillId="0" borderId="18" xfId="64" applyFont="1" applyFill="1" applyBorder="1" applyAlignment="1" applyProtection="1">
      <alignment horizontal="center" vertical="center"/>
      <protection locked="0"/>
    </xf>
    <xf numFmtId="0" fontId="46" fillId="0" borderId="90" xfId="64" applyFont="1" applyFill="1" applyBorder="1" applyAlignment="1" applyProtection="1">
      <alignment horizontal="center" vertical="center"/>
      <protection locked="0"/>
    </xf>
    <xf numFmtId="0" fontId="9" fillId="0" borderId="24" xfId="64" applyFont="1" applyFill="1" applyBorder="1" applyAlignment="1" applyProtection="1">
      <alignment horizontal="center" vertical="center"/>
      <protection locked="0"/>
    </xf>
    <xf numFmtId="0" fontId="9" fillId="0" borderId="11" xfId="64" applyFont="1" applyFill="1" applyBorder="1" applyAlignment="1" applyProtection="1">
      <alignment horizontal="center" vertical="center"/>
      <protection locked="0"/>
    </xf>
    <xf numFmtId="0" fontId="9" fillId="0" borderId="81" xfId="64" applyFont="1" applyFill="1" applyBorder="1" applyAlignment="1" applyProtection="1">
      <alignment horizontal="center" vertical="center"/>
      <protection locked="0"/>
    </xf>
    <xf numFmtId="0" fontId="9" fillId="0" borderId="56" xfId="64" applyFont="1" applyFill="1" applyBorder="1" applyAlignment="1" applyProtection="1">
      <alignment horizontal="center" vertical="center"/>
      <protection locked="0"/>
    </xf>
    <xf numFmtId="0" fontId="14" fillId="0" borderId="23" xfId="64" applyFont="1" applyFill="1" applyBorder="1" applyAlignment="1" applyProtection="1">
      <alignment horizontal="left" vertical="top" wrapText="1"/>
      <protection locked="0"/>
    </xf>
    <xf numFmtId="0" fontId="14" fillId="0" borderId="0" xfId="64" applyFont="1" applyFill="1" applyBorder="1" applyAlignment="1" applyProtection="1">
      <alignment horizontal="left" vertical="top" wrapText="1"/>
      <protection locked="0"/>
    </xf>
    <xf numFmtId="0" fontId="0" fillId="0" borderId="81" xfId="64" applyFont="1" applyFill="1" applyBorder="1" applyAlignment="1" applyProtection="1">
      <alignment horizontal="center" vertical="center"/>
      <protection/>
    </xf>
    <xf numFmtId="165" fontId="0" fillId="0" borderId="63" xfId="45" applyNumberFormat="1" applyFont="1" applyFill="1" applyBorder="1" applyAlignment="1" applyProtection="1">
      <alignment horizontal="right"/>
      <protection/>
    </xf>
    <xf numFmtId="165" fontId="0" fillId="0" borderId="27" xfId="45" applyNumberFormat="1" applyFont="1" applyFill="1" applyBorder="1" applyAlignment="1" applyProtection="1">
      <alignment horizontal="right"/>
      <protection/>
    </xf>
    <xf numFmtId="165" fontId="0" fillId="0" borderId="64" xfId="45" applyNumberFormat="1" applyFont="1" applyFill="1" applyBorder="1" applyAlignment="1" applyProtection="1">
      <alignment horizontal="right"/>
      <protection/>
    </xf>
    <xf numFmtId="165" fontId="0" fillId="0" borderId="48" xfId="45" applyNumberFormat="1" applyFont="1" applyFill="1" applyBorder="1" applyAlignment="1" applyProtection="1">
      <alignment horizontal="center" vertical="center"/>
      <protection locked="0"/>
    </xf>
    <xf numFmtId="165" fontId="0" fillId="0" borderId="60" xfId="45" applyNumberFormat="1" applyFont="1" applyFill="1" applyBorder="1" applyAlignment="1" applyProtection="1">
      <alignment horizontal="center" vertical="center"/>
      <protection locked="0"/>
    </xf>
    <xf numFmtId="0" fontId="9" fillId="0" borderId="59" xfId="64" applyFont="1" applyFill="1" applyBorder="1" applyAlignment="1" applyProtection="1">
      <alignment horizontal="center" vertical="center"/>
      <protection locked="0"/>
    </xf>
    <xf numFmtId="0" fontId="9" fillId="0" borderId="57" xfId="64" applyFont="1" applyFill="1" applyBorder="1" applyAlignment="1" applyProtection="1">
      <alignment horizontal="center"/>
      <protection locked="0"/>
    </xf>
    <xf numFmtId="0" fontId="9" fillId="0" borderId="56" xfId="64" applyFont="1" applyFill="1" applyBorder="1" applyAlignment="1" applyProtection="1">
      <alignment horizontal="center"/>
      <protection locked="0"/>
    </xf>
    <xf numFmtId="0" fontId="9" fillId="0" borderId="47" xfId="64" applyFont="1" applyFill="1" applyBorder="1" applyAlignment="1" applyProtection="1">
      <alignment horizontal="center"/>
      <protection locked="0"/>
    </xf>
    <xf numFmtId="165" fontId="0" fillId="0" borderId="36" xfId="45" applyNumberFormat="1" applyFont="1" applyFill="1" applyBorder="1" applyAlignment="1" applyProtection="1">
      <alignment horizontal="center" vertical="center"/>
      <protection locked="0"/>
    </xf>
    <xf numFmtId="165" fontId="0" fillId="0" borderId="38" xfId="45" applyNumberFormat="1" applyFont="1" applyFill="1" applyBorder="1" applyAlignment="1" applyProtection="1">
      <alignment horizontal="center" vertical="center"/>
      <protection locked="0"/>
    </xf>
    <xf numFmtId="0" fontId="62" fillId="0" borderId="93" xfId="64" applyFont="1" applyFill="1" applyBorder="1" applyAlignment="1" applyProtection="1">
      <alignment vertical="center"/>
      <protection locked="0"/>
    </xf>
    <xf numFmtId="0" fontId="62" fillId="0" borderId="37" xfId="64" applyFont="1" applyFill="1" applyBorder="1" applyAlignment="1" applyProtection="1">
      <alignment vertical="center"/>
      <protection locked="0"/>
    </xf>
    <xf numFmtId="0" fontId="62" fillId="0" borderId="40" xfId="64" applyFont="1" applyFill="1" applyBorder="1" applyAlignment="1" applyProtection="1">
      <alignment vertical="center"/>
      <protection locked="0"/>
    </xf>
    <xf numFmtId="0" fontId="0" fillId="0" borderId="20" xfId="64" applyFont="1" applyFill="1" applyBorder="1" applyAlignment="1" applyProtection="1">
      <alignment horizontal="center" vertical="center"/>
      <protection/>
    </xf>
    <xf numFmtId="0" fontId="0" fillId="0" borderId="84" xfId="64" applyFont="1" applyFill="1" applyBorder="1" applyAlignment="1" applyProtection="1">
      <alignment horizontal="center" vertical="center"/>
      <protection/>
    </xf>
    <xf numFmtId="165" fontId="0" fillId="0" borderId="93" xfId="45" applyNumberFormat="1" applyFont="1" applyFill="1" applyBorder="1" applyAlignment="1" applyProtection="1">
      <alignment horizontal="center" vertical="center"/>
      <protection locked="0"/>
    </xf>
    <xf numFmtId="165" fontId="0" fillId="0" borderId="37" xfId="45" applyNumberFormat="1" applyFont="1" applyFill="1" applyBorder="1" applyAlignment="1" applyProtection="1">
      <alignment horizontal="center" vertical="center"/>
      <protection locked="0"/>
    </xf>
    <xf numFmtId="165" fontId="0" fillId="0" borderId="40" xfId="45" applyNumberFormat="1" applyFont="1" applyFill="1" applyBorder="1" applyAlignment="1" applyProtection="1">
      <alignment horizontal="center" vertical="center"/>
      <protection locked="0"/>
    </xf>
    <xf numFmtId="165" fontId="0" fillId="0" borderId="34" xfId="45" applyNumberFormat="1" applyFont="1" applyFill="1" applyBorder="1" applyAlignment="1" applyProtection="1">
      <alignment horizontal="center" vertical="center"/>
      <protection locked="0"/>
    </xf>
    <xf numFmtId="165" fontId="0" fillId="0" borderId="68" xfId="45" applyNumberFormat="1" applyFont="1" applyFill="1" applyBorder="1" applyAlignment="1" applyProtection="1">
      <alignment horizontal="center" vertical="center"/>
      <protection locked="0"/>
    </xf>
    <xf numFmtId="0" fontId="62" fillId="0" borderId="67" xfId="64" applyFont="1" applyFill="1" applyBorder="1" applyAlignment="1" applyProtection="1">
      <alignment vertical="center"/>
      <protection locked="0"/>
    </xf>
    <xf numFmtId="0" fontId="62" fillId="0" borderId="31" xfId="64" applyFont="1" applyFill="1" applyBorder="1" applyAlignment="1" applyProtection="1">
      <alignment vertical="center"/>
      <protection locked="0"/>
    </xf>
    <xf numFmtId="0" fontId="62" fillId="0" borderId="35" xfId="64" applyFont="1" applyFill="1" applyBorder="1" applyAlignment="1" applyProtection="1">
      <alignment vertical="center"/>
      <protection locked="0"/>
    </xf>
    <xf numFmtId="0" fontId="0" fillId="0" borderId="27" xfId="64" applyFont="1" applyFill="1" applyBorder="1" applyAlignment="1" applyProtection="1">
      <alignment horizontal="center" vertical="center"/>
      <protection/>
    </xf>
    <xf numFmtId="0" fontId="0" fillId="0" borderId="64" xfId="64" applyFont="1" applyFill="1" applyBorder="1" applyAlignment="1" applyProtection="1">
      <alignment horizontal="center" vertical="center"/>
      <protection/>
    </xf>
    <xf numFmtId="165" fontId="0" fillId="0" borderId="67" xfId="45" applyNumberFormat="1" applyFont="1" applyFill="1" applyBorder="1" applyAlignment="1" applyProtection="1">
      <alignment horizontal="center" vertical="center"/>
      <protection locked="0"/>
    </xf>
    <xf numFmtId="165" fontId="0" fillId="0" borderId="31" xfId="45" applyNumberFormat="1" applyFont="1" applyFill="1" applyBorder="1" applyAlignment="1" applyProtection="1">
      <alignment horizontal="center" vertical="center"/>
      <protection locked="0"/>
    </xf>
    <xf numFmtId="165" fontId="0" fillId="0" borderId="35" xfId="45" applyNumberFormat="1" applyFont="1" applyFill="1" applyBorder="1" applyAlignment="1" applyProtection="1">
      <alignment horizontal="center" vertical="center"/>
      <protection locked="0"/>
    </xf>
    <xf numFmtId="165" fontId="0" fillId="0" borderId="89" xfId="45" applyNumberFormat="1" applyFont="1" applyFill="1" applyBorder="1" applyAlignment="1" applyProtection="1">
      <alignment horizontal="center" vertical="center"/>
      <protection locked="0"/>
    </xf>
    <xf numFmtId="165" fontId="0" fillId="0" borderId="110" xfId="45" applyNumberFormat="1" applyFont="1" applyFill="1" applyBorder="1" applyAlignment="1" applyProtection="1">
      <alignment horizontal="center" vertical="center"/>
      <protection locked="0"/>
    </xf>
    <xf numFmtId="0" fontId="62" fillId="0" borderId="94" xfId="64" applyFont="1" applyFill="1" applyBorder="1" applyAlignment="1" applyProtection="1">
      <alignment vertical="center"/>
      <protection locked="0"/>
    </xf>
    <xf numFmtId="0" fontId="62" fillId="0" borderId="18" xfId="64" applyFont="1" applyFill="1" applyBorder="1" applyAlignment="1" applyProtection="1">
      <alignment vertical="center"/>
      <protection locked="0"/>
    </xf>
    <xf numFmtId="0" fontId="62" fillId="0" borderId="90" xfId="64" applyFont="1" applyFill="1" applyBorder="1" applyAlignment="1" applyProtection="1">
      <alignment vertical="center"/>
      <protection locked="0"/>
    </xf>
    <xf numFmtId="0" fontId="0" fillId="0" borderId="18" xfId="64" applyFont="1" applyFill="1" applyBorder="1" applyAlignment="1" applyProtection="1">
      <alignment horizontal="center" vertical="center"/>
      <protection/>
    </xf>
    <xf numFmtId="0" fontId="0" fillId="0" borderId="110" xfId="64" applyFont="1" applyFill="1" applyBorder="1" applyAlignment="1" applyProtection="1">
      <alignment horizontal="center" vertical="center"/>
      <protection/>
    </xf>
    <xf numFmtId="165" fontId="0" fillId="0" borderId="94" xfId="45" applyNumberFormat="1" applyFont="1" applyFill="1" applyBorder="1" applyAlignment="1" applyProtection="1">
      <alignment horizontal="center" vertical="center"/>
      <protection locked="0"/>
    </xf>
    <xf numFmtId="165" fontId="0" fillId="0" borderId="18" xfId="45" applyNumberFormat="1" applyFont="1" applyFill="1" applyBorder="1" applyAlignment="1" applyProtection="1">
      <alignment horizontal="center" vertical="center"/>
      <protection locked="0"/>
    </xf>
    <xf numFmtId="165" fontId="0" fillId="0" borderId="90" xfId="45" applyNumberFormat="1" applyFont="1" applyFill="1" applyBorder="1" applyAlignment="1" applyProtection="1">
      <alignment horizontal="center" vertical="center"/>
      <protection locked="0"/>
    </xf>
    <xf numFmtId="0" fontId="0" fillId="0" borderId="106" xfId="64" applyFont="1" applyFill="1" applyBorder="1" applyAlignment="1" applyProtection="1">
      <alignment horizontal="center" vertical="center"/>
      <protection/>
    </xf>
    <xf numFmtId="165" fontId="9" fillId="0" borderId="46" xfId="45" applyNumberFormat="1" applyFont="1" applyFill="1" applyBorder="1" applyAlignment="1" applyProtection="1">
      <alignment horizontal="center" vertical="center"/>
      <protection locked="0"/>
    </xf>
    <xf numFmtId="165" fontId="9" fillId="0" borderId="111" xfId="45" applyNumberFormat="1" applyFont="1" applyFill="1" applyBorder="1" applyAlignment="1" applyProtection="1">
      <alignment horizontal="center" vertical="center"/>
      <protection locked="0"/>
    </xf>
    <xf numFmtId="165" fontId="9" fillId="0" borderId="57" xfId="45" applyNumberFormat="1" applyFont="1" applyFill="1" applyBorder="1" applyAlignment="1" applyProtection="1">
      <alignment horizontal="center" vertical="center"/>
      <protection locked="0"/>
    </xf>
    <xf numFmtId="165" fontId="9" fillId="0" borderId="56" xfId="45" applyNumberFormat="1" applyFont="1" applyFill="1" applyBorder="1" applyAlignment="1" applyProtection="1">
      <alignment horizontal="center" vertical="center"/>
      <protection locked="0"/>
    </xf>
    <xf numFmtId="165" fontId="9" fillId="0" borderId="60" xfId="45" applyNumberFormat="1" applyFont="1" applyFill="1" applyBorder="1" applyAlignment="1" applyProtection="1">
      <alignment horizontal="center" vertical="center"/>
      <protection locked="0"/>
    </xf>
    <xf numFmtId="0" fontId="9" fillId="0" borderId="111" xfId="64" applyFont="1" applyFill="1" applyBorder="1" applyAlignment="1" applyProtection="1">
      <alignment horizontal="center" vertical="center"/>
      <protection locked="0"/>
    </xf>
    <xf numFmtId="0" fontId="9" fillId="0" borderId="112" xfId="64" applyFont="1" applyFill="1" applyBorder="1" applyAlignment="1" applyProtection="1">
      <alignment horizontal="center" vertical="center"/>
      <protection locked="0"/>
    </xf>
    <xf numFmtId="165" fontId="0" fillId="0" borderId="42" xfId="45" applyNumberFormat="1" applyFont="1" applyFill="1" applyBorder="1" applyAlignment="1" applyProtection="1">
      <alignment horizontal="center" vertical="center"/>
      <protection locked="0"/>
    </xf>
    <xf numFmtId="165" fontId="0" fillId="0" borderId="104" xfId="45" applyNumberFormat="1" applyFont="1" applyFill="1" applyBorder="1" applyAlignment="1" applyProtection="1">
      <alignment horizontal="center" vertical="center"/>
      <protection locked="0"/>
    </xf>
    <xf numFmtId="0" fontId="62" fillId="0" borderId="104" xfId="64" applyFont="1" applyFill="1" applyBorder="1" applyAlignment="1" applyProtection="1">
      <alignment horizontal="center" vertical="center"/>
      <protection locked="0"/>
    </xf>
    <xf numFmtId="0" fontId="0" fillId="0" borderId="104" xfId="64" applyFont="1" applyFill="1" applyBorder="1" applyAlignment="1" applyProtection="1">
      <alignment horizontal="center" vertical="center"/>
      <protection/>
    </xf>
    <xf numFmtId="165" fontId="0" fillId="0" borderId="105" xfId="45" applyNumberFormat="1" applyFont="1" applyFill="1" applyBorder="1" applyAlignment="1" applyProtection="1">
      <alignment horizontal="center" vertical="center"/>
      <protection locked="0"/>
    </xf>
    <xf numFmtId="165" fontId="0" fillId="0" borderId="43" xfId="45" applyNumberFormat="1" applyFont="1" applyFill="1" applyBorder="1" applyAlignment="1" applyProtection="1">
      <alignment horizontal="center" vertical="center"/>
      <protection locked="0"/>
    </xf>
    <xf numFmtId="165" fontId="0" fillId="0" borderId="81" xfId="45" applyNumberFormat="1" applyFont="1" applyFill="1" applyBorder="1" applyAlignment="1" applyProtection="1">
      <alignment horizontal="center" vertical="center"/>
      <protection locked="0"/>
    </xf>
    <xf numFmtId="0" fontId="62" fillId="0" borderId="81" xfId="64" applyFont="1" applyFill="1" applyBorder="1" applyAlignment="1" applyProtection="1">
      <alignment horizontal="center" vertical="center"/>
      <protection locked="0"/>
    </xf>
    <xf numFmtId="165" fontId="0" fillId="0" borderId="82" xfId="45" applyNumberFormat="1" applyFont="1" applyFill="1" applyBorder="1" applyAlignment="1" applyProtection="1">
      <alignment horizontal="center" vertical="center"/>
      <protection locked="0"/>
    </xf>
    <xf numFmtId="165" fontId="0" fillId="0" borderId="44" xfId="45" applyNumberFormat="1" applyFont="1" applyFill="1" applyBorder="1" applyAlignment="1" applyProtection="1">
      <alignment horizontal="center" vertical="center"/>
      <protection locked="0"/>
    </xf>
    <xf numFmtId="165" fontId="0" fillId="0" borderId="61" xfId="45" applyNumberFormat="1" applyFont="1" applyFill="1" applyBorder="1" applyAlignment="1" applyProtection="1">
      <alignment horizontal="center" vertical="center"/>
      <protection locked="0"/>
    </xf>
    <xf numFmtId="0" fontId="62" fillId="0" borderId="61" xfId="64" applyFont="1" applyFill="1" applyBorder="1" applyAlignment="1" applyProtection="1">
      <alignment horizontal="center" vertical="center"/>
      <protection locked="0"/>
    </xf>
    <xf numFmtId="0" fontId="0" fillId="0" borderId="61" xfId="64" applyFont="1" applyFill="1" applyBorder="1" applyAlignment="1" applyProtection="1">
      <alignment horizontal="center" vertical="center"/>
      <protection/>
    </xf>
    <xf numFmtId="165" fontId="0" fillId="0" borderId="103" xfId="45" applyNumberFormat="1" applyFont="1" applyFill="1" applyBorder="1" applyAlignment="1" applyProtection="1">
      <alignment horizontal="center" vertical="center"/>
      <protection locked="0"/>
    </xf>
    <xf numFmtId="165" fontId="9" fillId="0" borderId="111" xfId="45" applyNumberFormat="1" applyFont="1" applyFill="1" applyBorder="1" applyAlignment="1" applyProtection="1">
      <alignment horizontal="center"/>
      <protection locked="0"/>
    </xf>
    <xf numFmtId="165" fontId="9" fillId="0" borderId="112" xfId="45" applyNumberFormat="1" applyFont="1" applyFill="1" applyBorder="1" applyAlignment="1" applyProtection="1">
      <alignment horizontal="center"/>
      <protection locked="0"/>
    </xf>
    <xf numFmtId="165" fontId="9" fillId="0" borderId="104" xfId="45" applyNumberFormat="1" applyFont="1" applyFill="1" applyBorder="1" applyAlignment="1" applyProtection="1">
      <alignment horizontal="center" vertical="center"/>
      <protection locked="0"/>
    </xf>
    <xf numFmtId="165" fontId="9" fillId="0" borderId="81" xfId="45" applyNumberFormat="1" applyFont="1" applyFill="1" applyBorder="1" applyAlignment="1" applyProtection="1">
      <alignment horizontal="center" vertical="center"/>
      <protection locked="0"/>
    </xf>
    <xf numFmtId="165" fontId="9" fillId="0" borderId="61" xfId="45" applyNumberFormat="1" applyFont="1" applyFill="1" applyBorder="1" applyAlignment="1" applyProtection="1">
      <alignment horizontal="center" vertical="center"/>
      <protection locked="0"/>
    </xf>
    <xf numFmtId="0" fontId="65" fillId="0" borderId="23" xfId="64" applyFont="1" applyFill="1" applyBorder="1" applyAlignment="1" applyProtection="1">
      <alignment horizontal="left" vertical="top" wrapText="1"/>
      <protection locked="0"/>
    </xf>
    <xf numFmtId="0" fontId="65" fillId="0" borderId="0" xfId="64" applyFont="1" applyFill="1" applyBorder="1" applyAlignment="1" applyProtection="1">
      <alignment horizontal="left" vertical="top" wrapText="1"/>
      <protection locked="0"/>
    </xf>
    <xf numFmtId="165" fontId="0" fillId="0" borderId="32" xfId="45" applyNumberFormat="1" applyFont="1" applyFill="1" applyBorder="1" applyAlignment="1" applyProtection="1">
      <alignment horizontal="center" vertical="center"/>
      <protection locked="0"/>
    </xf>
    <xf numFmtId="165" fontId="0" fillId="0" borderId="64" xfId="45" applyNumberFormat="1" applyFont="1" applyFill="1" applyBorder="1" applyAlignment="1" applyProtection="1">
      <alignment horizontal="center" vertical="center"/>
      <protection locked="0"/>
    </xf>
    <xf numFmtId="0" fontId="62" fillId="0" borderId="63" xfId="64" applyFont="1" applyFill="1" applyBorder="1" applyAlignment="1" applyProtection="1">
      <alignment vertical="center"/>
      <protection locked="0"/>
    </xf>
    <xf numFmtId="0" fontId="62" fillId="0" borderId="27" xfId="64" applyFont="1" applyFill="1" applyBorder="1" applyAlignment="1" applyProtection="1">
      <alignment vertical="center"/>
      <protection locked="0"/>
    </xf>
    <xf numFmtId="0" fontId="62" fillId="0" borderId="33" xfId="64" applyFont="1" applyFill="1" applyBorder="1" applyAlignment="1" applyProtection="1">
      <alignment vertical="center"/>
      <protection locked="0"/>
    </xf>
    <xf numFmtId="165" fontId="0" fillId="0" borderId="63" xfId="45" applyNumberFormat="1" applyFont="1" applyFill="1" applyBorder="1" applyAlignment="1" applyProtection="1">
      <alignment horizontal="center" vertical="center"/>
      <protection locked="0"/>
    </xf>
    <xf numFmtId="165" fontId="0" fillId="0" borderId="27" xfId="45" applyNumberFormat="1" applyFont="1" applyFill="1" applyBorder="1" applyAlignment="1" applyProtection="1">
      <alignment horizontal="center" vertical="center"/>
      <protection locked="0"/>
    </xf>
    <xf numFmtId="165" fontId="0" fillId="0" borderId="33" xfId="45" applyNumberFormat="1" applyFont="1" applyFill="1" applyBorder="1" applyAlignment="1" applyProtection="1">
      <alignment horizontal="center" vertical="center"/>
      <protection locked="0"/>
    </xf>
    <xf numFmtId="0" fontId="12" fillId="0" borderId="11" xfId="64" applyFont="1" applyFill="1" applyBorder="1" applyAlignment="1" applyProtection="1">
      <alignment horizontal="left" vertical="center" wrapText="1"/>
      <protection locked="0"/>
    </xf>
    <xf numFmtId="0" fontId="0" fillId="0" borderId="98" xfId="64" applyFont="1" applyFill="1" applyBorder="1" applyAlignment="1" applyProtection="1">
      <alignment horizontal="center" vertical="center"/>
      <protection/>
    </xf>
    <xf numFmtId="165" fontId="0" fillId="0" borderId="94" xfId="45" applyNumberFormat="1" applyFont="1" applyFill="1" applyBorder="1" applyAlignment="1" applyProtection="1">
      <alignment horizontal="right"/>
      <protection/>
    </xf>
    <xf numFmtId="165" fontId="0" fillId="0" borderId="18" xfId="45" applyNumberFormat="1" applyFont="1" applyFill="1" applyBorder="1" applyAlignment="1" applyProtection="1">
      <alignment horizontal="right"/>
      <protection/>
    </xf>
    <xf numFmtId="165" fontId="0" fillId="0" borderId="110" xfId="45" applyNumberFormat="1" applyFont="1" applyFill="1" applyBorder="1" applyAlignment="1" applyProtection="1">
      <alignment horizontal="right"/>
      <protection/>
    </xf>
    <xf numFmtId="165" fontId="0" fillId="0" borderId="46" xfId="45" applyNumberFormat="1" applyFont="1" applyFill="1" applyBorder="1" applyAlignment="1" applyProtection="1">
      <alignment horizontal="center" vertical="center"/>
      <protection locked="0"/>
    </xf>
    <xf numFmtId="165" fontId="0" fillId="0" borderId="111" xfId="45" applyNumberFormat="1" applyFont="1" applyFill="1" applyBorder="1" applyAlignment="1" applyProtection="1">
      <alignment horizontal="center" vertical="center"/>
      <protection locked="0"/>
    </xf>
    <xf numFmtId="165" fontId="0" fillId="0" borderId="111" xfId="45" applyNumberFormat="1" applyFont="1" applyFill="1" applyBorder="1" applyAlignment="1" applyProtection="1">
      <alignment horizontal="center" vertical="top"/>
      <protection locked="0"/>
    </xf>
    <xf numFmtId="165" fontId="62" fillId="0" borderId="111" xfId="45" applyNumberFormat="1" applyFont="1" applyFill="1" applyBorder="1" applyAlignment="1" applyProtection="1">
      <alignment horizontal="center" vertical="top"/>
      <protection locked="0"/>
    </xf>
    <xf numFmtId="165" fontId="62" fillId="0" borderId="112" xfId="45" applyNumberFormat="1" applyFont="1" applyFill="1" applyBorder="1" applyAlignment="1" applyProtection="1">
      <alignment horizontal="center" vertical="top"/>
      <protection locked="0"/>
    </xf>
    <xf numFmtId="165" fontId="9" fillId="0" borderId="57" xfId="45" applyNumberFormat="1" applyFont="1" applyFill="1" applyBorder="1" applyAlignment="1" applyProtection="1">
      <alignment horizontal="center"/>
      <protection locked="0"/>
    </xf>
    <xf numFmtId="165" fontId="9" fillId="0" borderId="56" xfId="45" applyNumberFormat="1" applyFont="1" applyFill="1" applyBorder="1" applyAlignment="1" applyProtection="1">
      <alignment horizontal="center"/>
      <protection locked="0"/>
    </xf>
    <xf numFmtId="165" fontId="9" fillId="0" borderId="47" xfId="45" applyNumberFormat="1" applyFont="1" applyFill="1" applyBorder="1" applyAlignment="1" applyProtection="1">
      <alignment horizontal="center"/>
      <protection locked="0"/>
    </xf>
    <xf numFmtId="165" fontId="0" fillId="0" borderId="104" xfId="45" applyNumberFormat="1" applyFont="1" applyFill="1" applyBorder="1" applyAlignment="1" applyProtection="1">
      <alignment horizontal="center" vertical="top"/>
      <protection locked="0"/>
    </xf>
    <xf numFmtId="165" fontId="62" fillId="0" borderId="104" xfId="45" applyNumberFormat="1" applyFont="1" applyFill="1" applyBorder="1" applyAlignment="1" applyProtection="1">
      <alignment horizontal="center" vertical="top"/>
      <protection locked="0"/>
    </xf>
    <xf numFmtId="165" fontId="62" fillId="0" borderId="105" xfId="45" applyNumberFormat="1" applyFont="1" applyFill="1" applyBorder="1" applyAlignment="1" applyProtection="1">
      <alignment horizontal="center" vertical="top"/>
      <protection locked="0"/>
    </xf>
    <xf numFmtId="0" fontId="0" fillId="0" borderId="37" xfId="64" applyFont="1" applyFill="1" applyBorder="1" applyAlignment="1" applyProtection="1">
      <alignment horizontal="center" vertical="center"/>
      <protection/>
    </xf>
    <xf numFmtId="165" fontId="0" fillId="0" borderId="81" xfId="45" applyNumberFormat="1" applyFont="1" applyFill="1" applyBorder="1" applyAlignment="1" applyProtection="1">
      <alignment horizontal="center" vertical="top"/>
      <protection locked="0"/>
    </xf>
    <xf numFmtId="165" fontId="62" fillId="0" borderId="81" xfId="45" applyNumberFormat="1" applyFont="1" applyFill="1" applyBorder="1" applyAlignment="1" applyProtection="1">
      <alignment horizontal="center" vertical="top"/>
      <protection locked="0"/>
    </xf>
    <xf numFmtId="165" fontId="62" fillId="0" borderId="82" xfId="45" applyNumberFormat="1" applyFont="1" applyFill="1" applyBorder="1" applyAlignment="1" applyProtection="1">
      <alignment horizontal="center" vertical="top"/>
      <protection locked="0"/>
    </xf>
    <xf numFmtId="0" fontId="0" fillId="0" borderId="31" xfId="64" applyFont="1" applyFill="1" applyBorder="1" applyAlignment="1" applyProtection="1">
      <alignment horizontal="center" vertical="center"/>
      <protection/>
    </xf>
    <xf numFmtId="165" fontId="0" fillId="0" borderId="61" xfId="45" applyNumberFormat="1" applyFont="1" applyFill="1" applyBorder="1" applyAlignment="1" applyProtection="1">
      <alignment horizontal="center" vertical="top"/>
      <protection locked="0"/>
    </xf>
    <xf numFmtId="165" fontId="62" fillId="0" borderId="61" xfId="45" applyNumberFormat="1" applyFont="1" applyFill="1" applyBorder="1" applyAlignment="1" applyProtection="1">
      <alignment horizontal="center" vertical="top"/>
      <protection locked="0"/>
    </xf>
    <xf numFmtId="165" fontId="62" fillId="0" borderId="103" xfId="45" applyNumberFormat="1" applyFont="1" applyFill="1" applyBorder="1" applyAlignment="1" applyProtection="1">
      <alignment horizontal="center" vertical="top"/>
      <protection locked="0"/>
    </xf>
    <xf numFmtId="1" fontId="0" fillId="0" borderId="92" xfId="64" applyNumberFormat="1" applyFont="1" applyFill="1" applyBorder="1" applyAlignment="1" applyProtection="1">
      <alignment horizontal="center" vertical="center"/>
      <protection locked="0"/>
    </xf>
    <xf numFmtId="1" fontId="0" fillId="0" borderId="97" xfId="64" applyNumberFormat="1" applyFont="1" applyFill="1" applyBorder="1" applyAlignment="1" applyProtection="1">
      <alignment horizontal="center" vertical="center"/>
      <protection locked="0"/>
    </xf>
    <xf numFmtId="0" fontId="0" fillId="0" borderId="36" xfId="64" applyFont="1" applyFill="1" applyBorder="1" applyAlignment="1" applyProtection="1">
      <alignment horizontal="center" vertical="center"/>
      <protection locked="0"/>
    </xf>
    <xf numFmtId="0" fontId="0" fillId="0" borderId="37" xfId="64" applyFont="1" applyFill="1" applyBorder="1" applyAlignment="1" applyProtection="1">
      <alignment horizontal="center" vertical="center"/>
      <protection locked="0"/>
    </xf>
    <xf numFmtId="0" fontId="0" fillId="0" borderId="40" xfId="64" applyFont="1" applyFill="1" applyBorder="1" applyAlignment="1" applyProtection="1">
      <alignment horizontal="center" vertical="center"/>
      <protection locked="0"/>
    </xf>
    <xf numFmtId="0" fontId="0" fillId="0" borderId="81" xfId="64" applyFont="1" applyFill="1" applyBorder="1" applyAlignment="1" applyProtection="1">
      <alignment horizontal="center" vertical="center"/>
      <protection locked="0"/>
    </xf>
    <xf numFmtId="0" fontId="0" fillId="0" borderId="82" xfId="64" applyFont="1" applyFill="1" applyBorder="1" applyAlignment="1" applyProtection="1">
      <alignment horizontal="center" vertical="center"/>
      <protection locked="0"/>
    </xf>
    <xf numFmtId="0" fontId="0" fillId="0" borderId="61" xfId="64" applyFont="1" applyFill="1" applyBorder="1" applyAlignment="1" applyProtection="1">
      <alignment horizontal="center" vertical="center"/>
      <protection locked="0"/>
    </xf>
    <xf numFmtId="0" fontId="0" fillId="0" borderId="108" xfId="64" applyFont="1" applyFill="1" applyBorder="1" applyAlignment="1" applyProtection="1">
      <alignment horizontal="center" vertical="center"/>
      <protection locked="0"/>
    </xf>
    <xf numFmtId="0" fontId="0" fillId="0" borderId="89" xfId="64" applyFont="1" applyFill="1" applyBorder="1" applyAlignment="1" applyProtection="1">
      <alignment horizontal="center" vertical="center"/>
      <protection locked="0"/>
    </xf>
    <xf numFmtId="0" fontId="0" fillId="0" borderId="18" xfId="64" applyFont="1" applyFill="1" applyBorder="1" applyAlignment="1" applyProtection="1">
      <alignment horizontal="center" vertical="center"/>
      <protection locked="0"/>
    </xf>
    <xf numFmtId="0" fontId="0" fillId="0" borderId="90" xfId="64" applyFont="1" applyFill="1" applyBorder="1" applyAlignment="1" applyProtection="1">
      <alignment horizontal="center" vertical="center"/>
      <protection locked="0"/>
    </xf>
    <xf numFmtId="0" fontId="9" fillId="0" borderId="0" xfId="64" applyFont="1" applyFill="1" applyBorder="1" applyAlignment="1" applyProtection="1">
      <alignment horizontal="left" vertical="center" wrapText="1"/>
      <protection locked="0"/>
    </xf>
    <xf numFmtId="0" fontId="9" fillId="0" borderId="85" xfId="64" applyFont="1" applyFill="1" applyBorder="1" applyAlignment="1" applyProtection="1">
      <alignment horizontal="left" vertical="center" wrapText="1"/>
      <protection locked="0"/>
    </xf>
    <xf numFmtId="0" fontId="9" fillId="0" borderId="11" xfId="64" applyFont="1" applyFill="1" applyBorder="1" applyAlignment="1" applyProtection="1">
      <alignment horizontal="left" vertical="center" wrapText="1"/>
      <protection locked="0"/>
    </xf>
    <xf numFmtId="0" fontId="9" fillId="0" borderId="59" xfId="64" applyFont="1" applyFill="1" applyBorder="1" applyAlignment="1" applyProtection="1">
      <alignment horizontal="left" vertical="center" wrapText="1"/>
      <protection locked="0"/>
    </xf>
    <xf numFmtId="165" fontId="0" fillId="0" borderId="81" xfId="45" applyNumberFormat="1" applyFont="1" applyFill="1" applyBorder="1" applyAlignment="1" applyProtection="1">
      <alignment horizontal="center"/>
      <protection/>
    </xf>
    <xf numFmtId="165" fontId="62" fillId="0" borderId="57" xfId="45" applyNumberFormat="1" applyFont="1" applyFill="1" applyBorder="1" applyAlignment="1" applyProtection="1">
      <alignment horizontal="center" vertical="top"/>
      <protection locked="0"/>
    </xf>
    <xf numFmtId="165" fontId="62" fillId="0" borderId="56" xfId="45" applyNumberFormat="1" applyFont="1" applyFill="1" applyBorder="1" applyAlignment="1" applyProtection="1">
      <alignment horizontal="center" vertical="top"/>
      <protection locked="0"/>
    </xf>
    <xf numFmtId="165" fontId="62" fillId="0" borderId="47" xfId="45" applyNumberFormat="1" applyFont="1" applyFill="1" applyBorder="1" applyAlignment="1" applyProtection="1">
      <alignment horizontal="center" vertical="top"/>
      <protection locked="0"/>
    </xf>
    <xf numFmtId="0" fontId="9" fillId="0" borderId="57" xfId="64" applyFont="1" applyFill="1" applyBorder="1" applyAlignment="1" applyProtection="1">
      <alignment horizontal="center" vertical="center"/>
      <protection locked="0"/>
    </xf>
    <xf numFmtId="0" fontId="9" fillId="0" borderId="60" xfId="64" applyFont="1" applyFill="1" applyBorder="1" applyAlignment="1" applyProtection="1">
      <alignment horizontal="center" vertical="center"/>
      <protection locked="0"/>
    </xf>
    <xf numFmtId="165" fontId="9" fillId="0" borderId="11" xfId="45" applyNumberFormat="1" applyFont="1" applyFill="1" applyBorder="1" applyAlignment="1" applyProtection="1">
      <alignment horizontal="center"/>
      <protection locked="0"/>
    </xf>
    <xf numFmtId="165" fontId="62" fillId="0" borderId="93" xfId="45" applyNumberFormat="1" applyFont="1" applyFill="1" applyBorder="1" applyAlignment="1" applyProtection="1">
      <alignment horizontal="center" vertical="top"/>
      <protection locked="0"/>
    </xf>
    <xf numFmtId="165" fontId="62" fillId="0" borderId="37" xfId="45" applyNumberFormat="1" applyFont="1" applyFill="1" applyBorder="1" applyAlignment="1" applyProtection="1">
      <alignment horizontal="center" vertical="top"/>
      <protection locked="0"/>
    </xf>
    <xf numFmtId="165" fontId="62" fillId="0" borderId="40" xfId="45" applyNumberFormat="1" applyFont="1" applyFill="1" applyBorder="1" applyAlignment="1" applyProtection="1">
      <alignment horizontal="center" vertical="top"/>
      <protection locked="0"/>
    </xf>
    <xf numFmtId="0" fontId="0" fillId="0" borderId="93" xfId="64" applyFont="1" applyFill="1" applyBorder="1" applyAlignment="1" applyProtection="1">
      <alignment horizontal="center" vertical="center"/>
      <protection/>
    </xf>
    <xf numFmtId="0" fontId="0" fillId="0" borderId="38" xfId="64" applyFont="1" applyFill="1" applyBorder="1" applyAlignment="1" applyProtection="1">
      <alignment horizontal="center" vertical="center"/>
      <protection/>
    </xf>
    <xf numFmtId="165" fontId="62" fillId="0" borderId="67" xfId="45" applyNumberFormat="1" applyFont="1" applyFill="1" applyBorder="1" applyAlignment="1" applyProtection="1">
      <alignment horizontal="center" vertical="top"/>
      <protection locked="0"/>
    </xf>
    <xf numFmtId="165" fontId="62" fillId="0" borderId="31" xfId="45" applyNumberFormat="1" applyFont="1" applyFill="1" applyBorder="1" applyAlignment="1" applyProtection="1">
      <alignment horizontal="center" vertical="top"/>
      <protection locked="0"/>
    </xf>
    <xf numFmtId="165" fontId="62" fillId="0" borderId="35" xfId="45" applyNumberFormat="1" applyFont="1" applyFill="1" applyBorder="1" applyAlignment="1" applyProtection="1">
      <alignment horizontal="center" vertical="top"/>
      <protection locked="0"/>
    </xf>
    <xf numFmtId="0" fontId="0" fillId="0" borderId="67" xfId="64" applyFont="1" applyFill="1" applyBorder="1" applyAlignment="1" applyProtection="1">
      <alignment horizontal="center" vertical="center"/>
      <protection/>
    </xf>
    <xf numFmtId="0" fontId="0" fillId="0" borderId="68" xfId="64" applyFont="1" applyFill="1" applyBorder="1" applyAlignment="1" applyProtection="1">
      <alignment horizontal="center" vertical="center"/>
      <protection/>
    </xf>
    <xf numFmtId="165" fontId="62" fillId="0" borderId="94" xfId="45" applyNumberFormat="1" applyFont="1" applyFill="1" applyBorder="1" applyAlignment="1" applyProtection="1">
      <alignment horizontal="center" vertical="top"/>
      <protection locked="0"/>
    </xf>
    <xf numFmtId="165" fontId="62" fillId="0" borderId="18" xfId="45" applyNumberFormat="1" applyFont="1" applyFill="1" applyBorder="1" applyAlignment="1" applyProtection="1">
      <alignment horizontal="center" vertical="top"/>
      <protection locked="0"/>
    </xf>
    <xf numFmtId="165" fontId="62" fillId="0" borderId="90" xfId="45" applyNumberFormat="1" applyFont="1" applyFill="1" applyBorder="1" applyAlignment="1" applyProtection="1">
      <alignment horizontal="center" vertical="top"/>
      <protection locked="0"/>
    </xf>
    <xf numFmtId="0" fontId="0" fillId="0" borderId="94" xfId="64" applyFont="1" applyFill="1" applyBorder="1" applyAlignment="1" applyProtection="1">
      <alignment horizontal="center" vertical="center"/>
      <protection/>
    </xf>
    <xf numFmtId="165" fontId="0" fillId="0" borderId="61" xfId="45" applyNumberFormat="1" applyFont="1" applyFill="1" applyBorder="1" applyAlignment="1" applyProtection="1">
      <alignment horizontal="right"/>
      <protection/>
    </xf>
    <xf numFmtId="165" fontId="0" fillId="0" borderId="24" xfId="45" applyNumberFormat="1" applyFont="1" applyFill="1" applyBorder="1" applyAlignment="1" applyProtection="1">
      <alignment horizontal="center" vertical="center"/>
      <protection locked="0"/>
    </xf>
    <xf numFmtId="165" fontId="0" fillId="0" borderId="59" xfId="45" applyNumberFormat="1" applyFont="1" applyFill="1" applyBorder="1" applyAlignment="1" applyProtection="1">
      <alignment horizontal="center" vertical="center"/>
      <protection locked="0"/>
    </xf>
    <xf numFmtId="0" fontId="9" fillId="0" borderId="58" xfId="64" applyFont="1" applyFill="1" applyBorder="1" applyAlignment="1" applyProtection="1">
      <alignment horizontal="center" vertical="center"/>
      <protection locked="0"/>
    </xf>
    <xf numFmtId="165" fontId="9" fillId="0" borderId="58" xfId="45" applyNumberFormat="1" applyFont="1" applyFill="1" applyBorder="1" applyAlignment="1" applyProtection="1">
      <alignment horizontal="center"/>
      <protection locked="0"/>
    </xf>
    <xf numFmtId="165" fontId="9" fillId="0" borderId="25" xfId="45" applyNumberFormat="1" applyFont="1" applyFill="1" applyBorder="1" applyAlignment="1" applyProtection="1">
      <alignment horizontal="center"/>
      <protection locked="0"/>
    </xf>
    <xf numFmtId="0" fontId="62" fillId="0" borderId="38" xfId="64" applyFont="1" applyFill="1" applyBorder="1" applyAlignment="1" applyProtection="1">
      <alignment vertical="center"/>
      <protection locked="0"/>
    </xf>
    <xf numFmtId="0" fontId="62" fillId="0" borderId="68" xfId="64" applyFont="1" applyFill="1" applyBorder="1" applyAlignment="1" applyProtection="1">
      <alignment vertical="center"/>
      <protection locked="0"/>
    </xf>
    <xf numFmtId="0" fontId="62" fillId="0" borderId="110" xfId="64" applyFont="1" applyFill="1" applyBorder="1" applyAlignment="1" applyProtection="1">
      <alignment vertical="center"/>
      <protection locked="0"/>
    </xf>
    <xf numFmtId="165" fontId="0" fillId="0" borderId="67" xfId="45" applyNumberFormat="1" applyFont="1" applyFill="1" applyBorder="1" applyAlignment="1" applyProtection="1">
      <alignment horizontal="right"/>
      <protection/>
    </xf>
    <xf numFmtId="165" fontId="0" fillId="0" borderId="31" xfId="45" applyNumberFormat="1" applyFont="1" applyFill="1" applyBorder="1" applyAlignment="1" applyProtection="1">
      <alignment horizontal="right"/>
      <protection/>
    </xf>
    <xf numFmtId="165" fontId="0" fillId="0" borderId="68" xfId="45" applyNumberFormat="1" applyFont="1" applyFill="1" applyBorder="1" applyAlignment="1" applyProtection="1">
      <alignment horizontal="right"/>
      <protection/>
    </xf>
    <xf numFmtId="0" fontId="0" fillId="0" borderId="93" xfId="64" applyFont="1" applyFill="1" applyBorder="1" applyAlignment="1" applyProtection="1">
      <alignment vertical="center"/>
      <protection locked="0"/>
    </xf>
    <xf numFmtId="0" fontId="0" fillId="0" borderId="37" xfId="64" applyFont="1" applyFill="1" applyBorder="1" applyAlignment="1" applyProtection="1">
      <alignment vertical="center"/>
      <protection locked="0"/>
    </xf>
    <xf numFmtId="0" fontId="0" fillId="0" borderId="38" xfId="64" applyFont="1" applyFill="1" applyBorder="1" applyAlignment="1" applyProtection="1">
      <alignment vertical="center"/>
      <protection locked="0"/>
    </xf>
    <xf numFmtId="0" fontId="0" fillId="0" borderId="67" xfId="64" applyFont="1" applyFill="1" applyBorder="1" applyAlignment="1" applyProtection="1">
      <alignment horizontal="center" vertical="center"/>
      <protection locked="0"/>
    </xf>
    <xf numFmtId="0" fontId="0" fillId="0" borderId="31" xfId="64" applyFont="1" applyFill="1" applyBorder="1" applyAlignment="1" applyProtection="1">
      <alignment horizontal="center" vertical="center"/>
      <protection locked="0"/>
    </xf>
    <xf numFmtId="0" fontId="0" fillId="0" borderId="68" xfId="64" applyFont="1" applyFill="1" applyBorder="1" applyAlignment="1" applyProtection="1">
      <alignment horizontal="center" vertical="center"/>
      <protection locked="0"/>
    </xf>
    <xf numFmtId="0" fontId="62" fillId="0" borderId="67" xfId="64" applyFont="1" applyFill="1" applyBorder="1" applyAlignment="1" applyProtection="1">
      <alignment horizontal="center" vertical="center"/>
      <protection locked="0"/>
    </xf>
    <xf numFmtId="0" fontId="62" fillId="0" borderId="31" xfId="64" applyFont="1" applyFill="1" applyBorder="1" applyAlignment="1" applyProtection="1">
      <alignment horizontal="center" vertical="center"/>
      <protection locked="0"/>
    </xf>
    <xf numFmtId="0" fontId="62" fillId="0" borderId="68" xfId="64" applyFont="1" applyFill="1" applyBorder="1" applyAlignment="1" applyProtection="1">
      <alignment horizontal="center" vertical="center"/>
      <protection locked="0"/>
    </xf>
    <xf numFmtId="0" fontId="0" fillId="0" borderId="94" xfId="64" applyFont="1" applyFill="1" applyBorder="1" applyAlignment="1" applyProtection="1">
      <alignment vertical="center"/>
      <protection locked="0"/>
    </xf>
    <xf numFmtId="0" fontId="0" fillId="0" borderId="18" xfId="64" applyFont="1" applyFill="1" applyBorder="1" applyAlignment="1" applyProtection="1">
      <alignment vertical="center"/>
      <protection locked="0"/>
    </xf>
    <xf numFmtId="0" fontId="0" fillId="0" borderId="110" xfId="64" applyFont="1" applyFill="1" applyBorder="1" applyAlignment="1" applyProtection="1">
      <alignment vertical="center"/>
      <protection locked="0"/>
    </xf>
    <xf numFmtId="0" fontId="0" fillId="0" borderId="67" xfId="64" applyFont="1" applyFill="1" applyBorder="1" applyAlignment="1" applyProtection="1">
      <alignment vertical="center"/>
      <protection locked="0"/>
    </xf>
    <xf numFmtId="0" fontId="0" fillId="0" borderId="31" xfId="64" applyFont="1" applyFill="1" applyBorder="1" applyAlignment="1" applyProtection="1">
      <alignment vertical="center"/>
      <protection locked="0"/>
    </xf>
    <xf numFmtId="0" fontId="0" fillId="0" borderId="68" xfId="64" applyFont="1" applyFill="1" applyBorder="1" applyAlignment="1" applyProtection="1">
      <alignment vertical="center"/>
      <protection locked="0"/>
    </xf>
    <xf numFmtId="43" fontId="0" fillId="0" borderId="67" xfId="45" applyNumberFormat="1" applyFont="1" applyFill="1" applyBorder="1" applyAlignment="1" applyProtection="1">
      <alignment horizontal="right"/>
      <protection locked="0"/>
    </xf>
    <xf numFmtId="43" fontId="0" fillId="0" borderId="31" xfId="45" applyNumberFormat="1" applyFont="1" applyFill="1" applyBorder="1" applyAlignment="1" applyProtection="1">
      <alignment horizontal="right"/>
      <protection locked="0"/>
    </xf>
    <xf numFmtId="43" fontId="0" fillId="0" borderId="68" xfId="45" applyNumberFormat="1" applyFont="1" applyFill="1" applyBorder="1" applyAlignment="1" applyProtection="1">
      <alignment horizontal="right"/>
      <protection locked="0"/>
    </xf>
    <xf numFmtId="0" fontId="10" fillId="0" borderId="11" xfId="64" applyFont="1" applyFill="1" applyBorder="1" applyAlignment="1" applyProtection="1">
      <alignment horizontal="left" vertical="center"/>
      <protection locked="0"/>
    </xf>
    <xf numFmtId="165" fontId="9" fillId="0" borderId="48" xfId="45" applyNumberFormat="1" applyFont="1" applyFill="1" applyBorder="1" applyAlignment="1" applyProtection="1">
      <alignment horizontal="center" vertical="center"/>
      <protection locked="0"/>
    </xf>
    <xf numFmtId="165" fontId="9" fillId="0" borderId="57" xfId="45" applyNumberFormat="1" applyFont="1" applyFill="1" applyBorder="1" applyAlignment="1" applyProtection="1">
      <alignment horizontal="center" vertical="top"/>
      <protection locked="0"/>
    </xf>
    <xf numFmtId="165" fontId="9" fillId="0" borderId="56" xfId="45" applyNumberFormat="1" applyFont="1" applyFill="1" applyBorder="1" applyAlignment="1" applyProtection="1">
      <alignment horizontal="center" vertical="top"/>
      <protection locked="0"/>
    </xf>
    <xf numFmtId="165" fontId="9" fillId="0" borderId="60" xfId="45" applyNumberFormat="1" applyFont="1" applyFill="1" applyBorder="1" applyAlignment="1" applyProtection="1">
      <alignment horizontal="center" vertical="top"/>
      <protection locked="0"/>
    </xf>
    <xf numFmtId="165" fontId="0" fillId="0" borderId="93" xfId="45" applyNumberFormat="1" applyFont="1" applyFill="1" applyBorder="1" applyAlignment="1" applyProtection="1">
      <alignment vertical="top"/>
      <protection locked="0"/>
    </xf>
    <xf numFmtId="165" fontId="0" fillId="0" borderId="37" xfId="45" applyNumberFormat="1" applyFont="1" applyFill="1" applyBorder="1" applyAlignment="1" applyProtection="1">
      <alignment vertical="top"/>
      <protection locked="0"/>
    </xf>
    <xf numFmtId="165" fontId="0" fillId="0" borderId="38" xfId="45" applyNumberFormat="1" applyFont="1" applyFill="1" applyBorder="1" applyAlignment="1" applyProtection="1">
      <alignment vertical="top"/>
      <protection locked="0"/>
    </xf>
    <xf numFmtId="165" fontId="9" fillId="0" borderId="93" xfId="45" applyNumberFormat="1" applyFont="1" applyFill="1" applyBorder="1" applyAlignment="1" applyProtection="1">
      <alignment vertical="top"/>
      <protection locked="0"/>
    </xf>
    <xf numFmtId="165" fontId="9" fillId="0" borderId="37" xfId="45" applyNumberFormat="1" applyFont="1" applyFill="1" applyBorder="1" applyAlignment="1" applyProtection="1">
      <alignment vertical="top"/>
      <protection locked="0"/>
    </xf>
    <xf numFmtId="165" fontId="9" fillId="0" borderId="38" xfId="45" applyNumberFormat="1" applyFont="1" applyFill="1" applyBorder="1" applyAlignment="1" applyProtection="1">
      <alignment vertical="top"/>
      <protection locked="0"/>
    </xf>
    <xf numFmtId="1" fontId="0" fillId="0" borderId="38" xfId="45" applyNumberFormat="1" applyFont="1" applyFill="1" applyBorder="1" applyAlignment="1" applyProtection="1">
      <alignment horizontal="center" vertical="top"/>
      <protection/>
    </xf>
    <xf numFmtId="1" fontId="0" fillId="0" borderId="92" xfId="45" applyNumberFormat="1" applyFont="1" applyFill="1" applyBorder="1" applyAlignment="1" applyProtection="1">
      <alignment horizontal="center" vertical="top"/>
      <protection/>
    </xf>
    <xf numFmtId="165" fontId="0" fillId="0" borderId="67" xfId="45" applyNumberFormat="1" applyFont="1" applyFill="1" applyBorder="1" applyAlignment="1" applyProtection="1">
      <alignment vertical="top"/>
      <protection locked="0"/>
    </xf>
    <xf numFmtId="165" fontId="0" fillId="0" borderId="31" xfId="45" applyNumberFormat="1" applyFont="1" applyFill="1" applyBorder="1" applyAlignment="1" applyProtection="1">
      <alignment vertical="top"/>
      <protection locked="0"/>
    </xf>
    <xf numFmtId="165" fontId="0" fillId="0" borderId="68" xfId="45" applyNumberFormat="1" applyFont="1" applyFill="1" applyBorder="1" applyAlignment="1" applyProtection="1">
      <alignment vertical="top"/>
      <protection locked="0"/>
    </xf>
    <xf numFmtId="165" fontId="9" fillId="0" borderId="67" xfId="45" applyNumberFormat="1" applyFont="1" applyFill="1" applyBorder="1" applyAlignment="1" applyProtection="1">
      <alignment vertical="top"/>
      <protection locked="0"/>
    </xf>
    <xf numFmtId="165" fontId="9" fillId="0" borderId="31" xfId="45" applyNumberFormat="1" applyFont="1" applyFill="1" applyBorder="1" applyAlignment="1" applyProtection="1">
      <alignment vertical="top"/>
      <protection locked="0"/>
    </xf>
    <xf numFmtId="165" fontId="9" fillId="0" borderId="68" xfId="45" applyNumberFormat="1" applyFont="1" applyFill="1" applyBorder="1" applyAlignment="1" applyProtection="1">
      <alignment vertical="top"/>
      <protection locked="0"/>
    </xf>
    <xf numFmtId="1" fontId="0" fillId="0" borderId="68" xfId="45" applyNumberFormat="1" applyFont="1" applyFill="1" applyBorder="1" applyAlignment="1" applyProtection="1">
      <alignment horizontal="center" vertical="top"/>
      <protection/>
    </xf>
    <xf numFmtId="1" fontId="0" fillId="0" borderId="81" xfId="45" applyNumberFormat="1" applyFont="1" applyFill="1" applyBorder="1" applyAlignment="1" applyProtection="1">
      <alignment horizontal="center" vertical="top"/>
      <protection/>
    </xf>
    <xf numFmtId="165" fontId="0" fillId="0" borderId="94" xfId="45" applyNumberFormat="1" applyFont="1" applyFill="1" applyBorder="1" applyAlignment="1" applyProtection="1">
      <alignment vertical="top"/>
      <protection locked="0"/>
    </xf>
    <xf numFmtId="165" fontId="0" fillId="0" borderId="18" xfId="45" applyNumberFormat="1" applyFont="1" applyFill="1" applyBorder="1" applyAlignment="1" applyProtection="1">
      <alignment vertical="top"/>
      <protection locked="0"/>
    </xf>
    <xf numFmtId="165" fontId="0" fillId="0" borderId="110" xfId="45" applyNumberFormat="1" applyFont="1" applyFill="1" applyBorder="1" applyAlignment="1" applyProtection="1">
      <alignment vertical="top"/>
      <protection locked="0"/>
    </xf>
    <xf numFmtId="165" fontId="9" fillId="0" borderId="94" xfId="45" applyNumberFormat="1" applyFont="1" applyFill="1" applyBorder="1" applyAlignment="1" applyProtection="1">
      <alignment vertical="top"/>
      <protection locked="0"/>
    </xf>
    <xf numFmtId="165" fontId="9" fillId="0" borderId="18" xfId="45" applyNumberFormat="1" applyFont="1" applyFill="1" applyBorder="1" applyAlignment="1" applyProtection="1">
      <alignment vertical="top"/>
      <protection locked="0"/>
    </xf>
    <xf numFmtId="165" fontId="9" fillId="0" borderId="110" xfId="45" applyNumberFormat="1" applyFont="1" applyFill="1" applyBorder="1" applyAlignment="1" applyProtection="1">
      <alignment vertical="top"/>
      <protection locked="0"/>
    </xf>
    <xf numFmtId="1" fontId="0" fillId="0" borderId="110" xfId="45" applyNumberFormat="1" applyFont="1" applyFill="1" applyBorder="1" applyAlignment="1" applyProtection="1">
      <alignment horizontal="center" vertical="top"/>
      <protection/>
    </xf>
    <xf numFmtId="1" fontId="0" fillId="0" borderId="61" xfId="45" applyNumberFormat="1" applyFont="1" applyFill="1" applyBorder="1" applyAlignment="1" applyProtection="1">
      <alignment horizontal="center" vertical="top"/>
      <protection/>
    </xf>
    <xf numFmtId="43" fontId="0" fillId="0" borderId="67" xfId="45" applyNumberFormat="1" applyFont="1" applyFill="1" applyBorder="1" applyAlignment="1" applyProtection="1">
      <alignment horizontal="right"/>
      <protection/>
    </xf>
    <xf numFmtId="43" fontId="0" fillId="0" borderId="31" xfId="45" applyNumberFormat="1" applyFont="1" applyFill="1" applyBorder="1" applyAlignment="1" applyProtection="1">
      <alignment horizontal="right"/>
      <protection/>
    </xf>
    <xf numFmtId="43" fontId="0" fillId="0" borderId="68" xfId="45" applyNumberFormat="1" applyFont="1" applyFill="1" applyBorder="1" applyAlignment="1" applyProtection="1">
      <alignment horizontal="right"/>
      <protection/>
    </xf>
    <xf numFmtId="0" fontId="14" fillId="0" borderId="0" xfId="64" applyFont="1" applyFill="1" applyBorder="1" applyAlignment="1" applyProtection="1">
      <alignment horizontal="left" vertical="center" wrapText="1"/>
      <protection locked="0"/>
    </xf>
    <xf numFmtId="165" fontId="0" fillId="0" borderId="58" xfId="45" applyNumberFormat="1" applyFont="1" applyFill="1" applyBorder="1" applyAlignment="1" applyProtection="1">
      <alignment horizontal="right"/>
      <protection locked="0"/>
    </xf>
    <xf numFmtId="165" fontId="0" fillId="0" borderId="11" xfId="45" applyNumberFormat="1" applyFont="1" applyFill="1" applyBorder="1" applyAlignment="1" applyProtection="1">
      <alignment horizontal="right"/>
      <protection locked="0"/>
    </xf>
    <xf numFmtId="165" fontId="0" fillId="0" borderId="59" xfId="45" applyNumberFormat="1" applyFont="1" applyFill="1" applyBorder="1" applyAlignment="1" applyProtection="1">
      <alignment horizontal="right"/>
      <protection locked="0"/>
    </xf>
    <xf numFmtId="165" fontId="0" fillId="0" borderId="67" xfId="45" applyNumberFormat="1" applyFont="1" applyFill="1" applyBorder="1" applyAlignment="1" applyProtection="1">
      <alignment horizontal="center"/>
      <protection locked="0"/>
    </xf>
    <xf numFmtId="165" fontId="0" fillId="0" borderId="68" xfId="45" applyNumberFormat="1" applyFont="1" applyFill="1" applyBorder="1" applyAlignment="1" applyProtection="1">
      <alignment horizontal="center"/>
      <protection locked="0"/>
    </xf>
    <xf numFmtId="0" fontId="0" fillId="0" borderId="0" xfId="64" applyFont="1" applyFill="1" applyBorder="1" applyAlignment="1" applyProtection="1">
      <alignment horizontal="right"/>
      <protection locked="0"/>
    </xf>
    <xf numFmtId="0" fontId="0" fillId="0" borderId="10" xfId="64" applyFont="1" applyFill="1" applyBorder="1" applyAlignment="1" applyProtection="1">
      <alignment horizontal="center"/>
      <protection locked="0"/>
    </xf>
    <xf numFmtId="0" fontId="85" fillId="0" borderId="21" xfId="64" applyFont="1" applyFill="1" applyBorder="1" applyAlignment="1" applyProtection="1">
      <alignment horizontal="center"/>
      <protection locked="0"/>
    </xf>
    <xf numFmtId="0" fontId="85" fillId="0" borderId="20" xfId="64" applyFont="1" applyFill="1" applyBorder="1" applyAlignment="1" applyProtection="1">
      <alignment horizontal="center"/>
      <protection locked="0"/>
    </xf>
    <xf numFmtId="0" fontId="0" fillId="0" borderId="0" xfId="64" applyFont="1" applyFill="1" applyBorder="1" applyAlignment="1" applyProtection="1">
      <alignment horizontal="justify" vertical="top" wrapText="1"/>
      <protection locked="0"/>
    </xf>
    <xf numFmtId="0" fontId="14" fillId="0" borderId="22" xfId="64" applyFont="1" applyFill="1" applyBorder="1" applyAlignment="1" applyProtection="1">
      <alignment horizontal="center"/>
      <protection locked="0"/>
    </xf>
    <xf numFmtId="0" fontId="0" fillId="0" borderId="11" xfId="64" applyFont="1" applyFill="1" applyBorder="1" applyAlignment="1" applyProtection="1">
      <alignment horizontal="center"/>
      <protection locked="0"/>
    </xf>
    <xf numFmtId="0" fontId="29" fillId="0" borderId="89" xfId="64" applyFont="1" applyFill="1" applyBorder="1" applyAlignment="1" applyProtection="1">
      <alignment vertical="center"/>
      <protection locked="0"/>
    </xf>
    <xf numFmtId="0" fontId="29" fillId="0" borderId="18" xfId="64" applyFont="1" applyFill="1" applyBorder="1" applyAlignment="1" applyProtection="1">
      <alignment vertical="center"/>
      <protection locked="0"/>
    </xf>
    <xf numFmtId="0" fontId="29" fillId="0" borderId="90" xfId="64" applyFont="1" applyFill="1" applyBorder="1" applyAlignment="1" applyProtection="1">
      <alignment vertical="center"/>
      <protection locked="0"/>
    </xf>
    <xf numFmtId="0" fontId="0" fillId="49" borderId="36" xfId="64" applyFont="1" applyFill="1" applyBorder="1" applyAlignment="1" applyProtection="1">
      <alignment horizontal="left" vertical="center"/>
      <protection locked="0"/>
    </xf>
    <xf numFmtId="0" fontId="0" fillId="49" borderId="37" xfId="64" applyFont="1" applyFill="1" applyBorder="1" applyAlignment="1" applyProtection="1">
      <alignment horizontal="left" vertical="center"/>
      <protection locked="0"/>
    </xf>
    <xf numFmtId="0" fontId="0" fillId="49" borderId="38" xfId="64" applyFont="1" applyFill="1" applyBorder="1" applyAlignment="1" applyProtection="1">
      <alignment horizontal="left" vertical="center"/>
      <protection locked="0"/>
    </xf>
    <xf numFmtId="1" fontId="73" fillId="49" borderId="93" xfId="64" applyNumberFormat="1" applyFont="1" applyFill="1" applyBorder="1" applyAlignment="1" applyProtection="1">
      <alignment horizontal="left" vertical="center"/>
      <protection locked="0"/>
    </xf>
    <xf numFmtId="1" fontId="73" fillId="49" borderId="37" xfId="64" applyNumberFormat="1" applyFont="1" applyFill="1" applyBorder="1" applyAlignment="1" applyProtection="1">
      <alignment horizontal="left" vertical="center"/>
      <protection locked="0"/>
    </xf>
    <xf numFmtId="1" fontId="73" fillId="49" borderId="38" xfId="64" applyNumberFormat="1" applyFont="1" applyFill="1" applyBorder="1" applyAlignment="1" applyProtection="1">
      <alignment horizontal="left" vertical="center"/>
      <protection locked="0"/>
    </xf>
    <xf numFmtId="0" fontId="0" fillId="0" borderId="93" xfId="64" applyFont="1" applyFill="1" applyBorder="1" applyAlignment="1" applyProtection="1">
      <alignment horizontal="left" vertical="center"/>
      <protection locked="0"/>
    </xf>
    <xf numFmtId="0" fontId="0" fillId="0" borderId="40" xfId="64" applyFont="1" applyFill="1" applyBorder="1" applyAlignment="1" applyProtection="1">
      <alignment horizontal="left" vertical="center"/>
      <protection locked="0"/>
    </xf>
    <xf numFmtId="0" fontId="73" fillId="0" borderId="36" xfId="64" applyFont="1" applyFill="1" applyBorder="1" applyAlignment="1" applyProtection="1">
      <alignment horizontal="center" vertical="center"/>
      <protection locked="0"/>
    </xf>
    <xf numFmtId="0" fontId="73" fillId="0" borderId="37" xfId="64" applyFont="1" applyFill="1" applyBorder="1" applyAlignment="1" applyProtection="1">
      <alignment horizontal="center" vertical="center"/>
      <protection locked="0"/>
    </xf>
    <xf numFmtId="0" fontId="73" fillId="0" borderId="40" xfId="64" applyFont="1" applyFill="1" applyBorder="1" applyAlignment="1" applyProtection="1">
      <alignment horizontal="center" vertical="center"/>
      <protection locked="0"/>
    </xf>
    <xf numFmtId="0" fontId="0" fillId="49" borderId="34" xfId="64" applyFont="1" applyFill="1" applyBorder="1" applyAlignment="1" applyProtection="1">
      <alignment horizontal="left" vertical="center"/>
      <protection locked="0"/>
    </xf>
    <xf numFmtId="0" fontId="0" fillId="49" borderId="31" xfId="64" applyFont="1" applyFill="1" applyBorder="1" applyAlignment="1" applyProtection="1">
      <alignment horizontal="left" vertical="center"/>
      <protection locked="0"/>
    </xf>
    <xf numFmtId="0" fontId="0" fillId="49" borderId="68" xfId="64" applyFont="1" applyFill="1" applyBorder="1" applyAlignment="1" applyProtection="1">
      <alignment horizontal="left" vertical="center"/>
      <protection locked="0"/>
    </xf>
    <xf numFmtId="0" fontId="73" fillId="49" borderId="67" xfId="64" applyFont="1" applyFill="1" applyBorder="1" applyAlignment="1" applyProtection="1">
      <alignment horizontal="left" vertical="center"/>
      <protection locked="0"/>
    </xf>
    <xf numFmtId="0" fontId="73" fillId="49" borderId="31" xfId="64" applyFont="1" applyFill="1" applyBorder="1" applyAlignment="1" applyProtection="1">
      <alignment horizontal="left" vertical="center"/>
      <protection locked="0"/>
    </xf>
    <xf numFmtId="0" fontId="0" fillId="0" borderId="67" xfId="64" applyFont="1" applyFill="1" applyBorder="1" applyAlignment="1" applyProtection="1">
      <alignment horizontal="left" vertical="center"/>
      <protection locked="0"/>
    </xf>
    <xf numFmtId="0" fontId="0" fillId="0" borderId="35" xfId="64" applyFont="1" applyFill="1" applyBorder="1" applyAlignment="1" applyProtection="1">
      <alignment horizontal="left" vertical="center"/>
      <protection locked="0"/>
    </xf>
    <xf numFmtId="0" fontId="60" fillId="49" borderId="34" xfId="64" applyFont="1" applyFill="1" applyBorder="1" applyAlignment="1" applyProtection="1">
      <alignment horizontal="center" vertical="center"/>
      <protection locked="0"/>
    </xf>
    <xf numFmtId="0" fontId="60" fillId="49" borderId="31" xfId="64" applyFont="1" applyFill="1" applyBorder="1" applyAlignment="1" applyProtection="1">
      <alignment horizontal="center" vertical="center"/>
      <protection locked="0"/>
    </xf>
    <xf numFmtId="0" fontId="60" fillId="49" borderId="35" xfId="64" applyFont="1" applyFill="1" applyBorder="1" applyAlignment="1" applyProtection="1">
      <alignment horizontal="center" vertical="center"/>
      <protection locked="0"/>
    </xf>
    <xf numFmtId="0" fontId="0" fillId="0" borderId="89" xfId="64" applyFont="1" applyFill="1" applyBorder="1" applyAlignment="1" applyProtection="1">
      <alignment horizontal="left" vertical="center"/>
      <protection locked="0"/>
    </xf>
    <xf numFmtId="0" fontId="0" fillId="0" borderId="18" xfId="64" applyFont="1" applyFill="1" applyBorder="1" applyAlignment="1" applyProtection="1">
      <alignment horizontal="left" vertical="center"/>
      <protection locked="0"/>
    </xf>
    <xf numFmtId="0" fontId="0" fillId="0" borderId="110" xfId="64" applyFont="1" applyFill="1" applyBorder="1" applyAlignment="1" applyProtection="1">
      <alignment horizontal="left" vertical="center"/>
      <protection locked="0"/>
    </xf>
    <xf numFmtId="0" fontId="73" fillId="0" borderId="94" xfId="64" applyFont="1" applyFill="1" applyBorder="1" applyAlignment="1" applyProtection="1">
      <alignment horizontal="left" vertical="center"/>
      <protection locked="0"/>
    </xf>
    <xf numFmtId="0" fontId="73" fillId="0" borderId="18" xfId="64" applyFont="1" applyFill="1" applyBorder="1" applyAlignment="1" applyProtection="1">
      <alignment horizontal="left" vertical="center"/>
      <protection locked="0"/>
    </xf>
    <xf numFmtId="0" fontId="0" fillId="0" borderId="94" xfId="64" applyFont="1" applyFill="1" applyBorder="1" applyAlignment="1" applyProtection="1">
      <alignment horizontal="left" vertical="center"/>
      <protection locked="0"/>
    </xf>
    <xf numFmtId="0" fontId="0" fillId="0" borderId="90" xfId="64" applyFont="1" applyFill="1" applyBorder="1" applyAlignment="1" applyProtection="1">
      <alignment horizontal="left" vertical="center"/>
      <protection locked="0"/>
    </xf>
    <xf numFmtId="0" fontId="73" fillId="0" borderId="89" xfId="64" applyFont="1" applyFill="1" applyBorder="1" applyAlignment="1" applyProtection="1">
      <alignment horizontal="center" vertical="center"/>
      <protection locked="0"/>
    </xf>
    <xf numFmtId="0" fontId="73" fillId="0" borderId="18" xfId="64" applyFont="1" applyFill="1" applyBorder="1" applyAlignment="1" applyProtection="1">
      <alignment horizontal="center" vertical="center"/>
      <protection locked="0"/>
    </xf>
    <xf numFmtId="0" fontId="73" fillId="0" borderId="90" xfId="64" applyFont="1" applyFill="1" applyBorder="1" applyAlignment="1" applyProtection="1">
      <alignment horizontal="center" vertical="center"/>
      <protection locked="0"/>
    </xf>
    <xf numFmtId="0" fontId="65" fillId="0" borderId="23" xfId="64" applyFont="1" applyFill="1" applyBorder="1" applyAlignment="1" applyProtection="1">
      <alignment horizontal="center" vertical="center"/>
      <protection locked="0"/>
    </xf>
    <xf numFmtId="0" fontId="65" fillId="0" borderId="0" xfId="64" applyFont="1" applyFill="1" applyBorder="1" applyAlignment="1" applyProtection="1">
      <alignment horizontal="center" vertical="center"/>
      <protection locked="0"/>
    </xf>
    <xf numFmtId="0" fontId="29" fillId="0" borderId="0" xfId="64" applyFont="1" applyFill="1" applyBorder="1" applyAlignment="1" applyProtection="1">
      <alignment horizontal="center" vertical="center"/>
      <protection locked="0"/>
    </xf>
    <xf numFmtId="165" fontId="62" fillId="0" borderId="34" xfId="45" applyNumberFormat="1" applyFont="1" applyFill="1" applyBorder="1" applyAlignment="1" applyProtection="1" quotePrefix="1">
      <alignment horizontal="center" vertical="center"/>
      <protection locked="0"/>
    </xf>
    <xf numFmtId="165" fontId="62" fillId="0" borderId="68" xfId="45" applyNumberFormat="1" applyFont="1" applyFill="1" applyBorder="1" applyAlignment="1" applyProtection="1" quotePrefix="1">
      <alignment horizontal="center" vertical="center"/>
      <protection locked="0"/>
    </xf>
    <xf numFmtId="165" fontId="62" fillId="49" borderId="67" xfId="45" applyNumberFormat="1" applyFont="1" applyFill="1" applyBorder="1" applyAlignment="1" applyProtection="1">
      <alignment horizontal="left" vertical="center"/>
      <protection locked="0"/>
    </xf>
    <xf numFmtId="165" fontId="62" fillId="49" borderId="31" xfId="45" applyNumberFormat="1" applyFont="1" applyFill="1" applyBorder="1" applyAlignment="1" applyProtection="1">
      <alignment horizontal="left" vertical="center"/>
      <protection locked="0"/>
    </xf>
    <xf numFmtId="165" fontId="62" fillId="49" borderId="68" xfId="45" applyNumberFormat="1" applyFont="1" applyFill="1" applyBorder="1" applyAlignment="1" applyProtection="1">
      <alignment horizontal="left" vertical="center"/>
      <protection locked="0"/>
    </xf>
    <xf numFmtId="0" fontId="0" fillId="0" borderId="67" xfId="64" applyFont="1" applyFill="1" applyBorder="1" applyAlignment="1" applyProtection="1">
      <alignment vertical="center"/>
      <protection/>
    </xf>
    <xf numFmtId="0" fontId="0" fillId="0" borderId="31" xfId="64" applyFont="1" applyFill="1" applyBorder="1" applyAlignment="1" applyProtection="1">
      <alignment vertical="center"/>
      <protection/>
    </xf>
    <xf numFmtId="0" fontId="0" fillId="0" borderId="68" xfId="64" applyFont="1" applyFill="1" applyBorder="1" applyAlignment="1" applyProtection="1">
      <alignment vertical="center"/>
      <protection/>
    </xf>
    <xf numFmtId="165" fontId="0" fillId="0" borderId="67" xfId="45" applyNumberFormat="1" applyFont="1" applyFill="1" applyBorder="1" applyAlignment="1" applyProtection="1">
      <alignment horizontal="right" vertical="center"/>
      <protection locked="0"/>
    </xf>
    <xf numFmtId="165" fontId="0" fillId="0" borderId="31" xfId="45" applyNumberFormat="1" applyFont="1" applyFill="1" applyBorder="1" applyAlignment="1" applyProtection="1">
      <alignment horizontal="right" vertical="center"/>
      <protection locked="0"/>
    </xf>
    <xf numFmtId="165" fontId="0" fillId="0" borderId="35" xfId="45" applyNumberFormat="1" applyFont="1" applyFill="1" applyBorder="1" applyAlignment="1" applyProtection="1">
      <alignment horizontal="right" vertical="center"/>
      <protection locked="0"/>
    </xf>
    <xf numFmtId="165" fontId="62" fillId="0" borderId="67" xfId="45" applyNumberFormat="1" applyFont="1" applyFill="1" applyBorder="1" applyAlignment="1" applyProtection="1">
      <alignment horizontal="left" vertical="center"/>
      <protection locked="0"/>
    </xf>
    <xf numFmtId="165" fontId="62" fillId="0" borderId="31" xfId="45" applyNumberFormat="1" applyFont="1" applyFill="1" applyBorder="1" applyAlignment="1" applyProtection="1">
      <alignment horizontal="left" vertical="center"/>
      <protection locked="0"/>
    </xf>
    <xf numFmtId="165" fontId="62" fillId="0" borderId="68" xfId="45" applyNumberFormat="1" applyFont="1" applyFill="1" applyBorder="1" applyAlignment="1" applyProtection="1">
      <alignment horizontal="left" vertical="center"/>
      <protection locked="0"/>
    </xf>
    <xf numFmtId="165" fontId="0" fillId="0" borderId="67" xfId="45" applyNumberFormat="1" applyFont="1" applyFill="1" applyBorder="1" applyAlignment="1" applyProtection="1">
      <alignment horizontal="right" vertical="center"/>
      <protection/>
    </xf>
    <xf numFmtId="165" fontId="0" fillId="0" borderId="31" xfId="45" applyNumberFormat="1" applyFont="1" applyFill="1" applyBorder="1" applyAlignment="1" applyProtection="1">
      <alignment horizontal="right" vertical="center"/>
      <protection/>
    </xf>
    <xf numFmtId="165" fontId="0" fillId="0" borderId="35" xfId="45" applyNumberFormat="1" applyFont="1" applyFill="1" applyBorder="1" applyAlignment="1" applyProtection="1">
      <alignment horizontal="right" vertical="center"/>
      <protection/>
    </xf>
    <xf numFmtId="165" fontId="62" fillId="0" borderId="31" xfId="45" applyNumberFormat="1" applyFont="1" applyFill="1" applyBorder="1" applyAlignment="1" applyProtection="1" quotePrefix="1">
      <alignment horizontal="left" vertical="center"/>
      <protection locked="0"/>
    </xf>
    <xf numFmtId="165" fontId="62" fillId="0" borderId="68" xfId="45" applyNumberFormat="1" applyFont="1" applyFill="1" applyBorder="1" applyAlignment="1" applyProtection="1" quotePrefix="1">
      <alignment horizontal="left" vertical="center"/>
      <protection locked="0"/>
    </xf>
    <xf numFmtId="165" fontId="62" fillId="0" borderId="67" xfId="45" applyNumberFormat="1" applyFont="1" applyFill="1" applyBorder="1" applyAlignment="1" applyProtection="1">
      <alignment horizontal="right" vertical="center"/>
      <protection locked="0"/>
    </xf>
    <xf numFmtId="165" fontId="62" fillId="0" borderId="31" xfId="45" applyNumberFormat="1" applyFont="1" applyFill="1" applyBorder="1" applyAlignment="1" applyProtection="1">
      <alignment horizontal="right" vertical="center"/>
      <protection locked="0"/>
    </xf>
    <xf numFmtId="0" fontId="0" fillId="0" borderId="67" xfId="64" applyFont="1" applyFill="1" applyBorder="1" applyAlignment="1" applyProtection="1">
      <alignment horizontal="center"/>
      <protection locked="0"/>
    </xf>
    <xf numFmtId="0" fontId="0" fillId="0" borderId="31" xfId="64" applyFont="1" applyFill="1" applyBorder="1" applyAlignment="1" applyProtection="1">
      <alignment horizontal="center"/>
      <protection locked="0"/>
    </xf>
    <xf numFmtId="0" fontId="0" fillId="0" borderId="68" xfId="64" applyFont="1" applyFill="1" applyBorder="1" applyAlignment="1" applyProtection="1">
      <alignment horizontal="center"/>
      <protection locked="0"/>
    </xf>
    <xf numFmtId="0" fontId="15" fillId="0" borderId="0" xfId="57" applyFill="1" applyAlignment="1" applyProtection="1">
      <alignment horizontal="center"/>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Input" xfId="60"/>
    <cellStyle name="Linked Cell" xfId="61"/>
    <cellStyle name="Neutral" xfId="62"/>
    <cellStyle name="Normal 2" xfId="63"/>
    <cellStyle name="Normal 3" xfId="64"/>
    <cellStyle name="Note" xfId="65"/>
    <cellStyle name="Output" xfId="66"/>
    <cellStyle name="Percent" xfId="67"/>
    <cellStyle name="Percent 2" xfId="68"/>
    <cellStyle name="Title" xfId="69"/>
    <cellStyle name="Total" xfId="70"/>
    <cellStyle name="Warning Text" xfId="71"/>
  </cellStyles>
  <dxfs count="5">
    <dxf>
      <fill>
        <patternFill>
          <bgColor theme="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93</xdr:row>
      <xdr:rowOff>19050</xdr:rowOff>
    </xdr:from>
    <xdr:to>
      <xdr:col>12</xdr:col>
      <xdr:colOff>47625</xdr:colOff>
      <xdr:row>94</xdr:row>
      <xdr:rowOff>95250</xdr:rowOff>
    </xdr:to>
    <xdr:pic>
      <xdr:nvPicPr>
        <xdr:cNvPr id="1" name="Picture 8"/>
        <xdr:cNvPicPr preferRelativeResize="1">
          <a:picLocks noChangeAspect="1"/>
        </xdr:cNvPicPr>
      </xdr:nvPicPr>
      <xdr:blipFill>
        <a:blip r:embed="rId1"/>
        <a:stretch>
          <a:fillRect/>
        </a:stretch>
      </xdr:blipFill>
      <xdr:spPr>
        <a:xfrm>
          <a:off x="66675" y="12153900"/>
          <a:ext cx="714375" cy="209550"/>
        </a:xfrm>
        <a:prstGeom prst="rect">
          <a:avLst/>
        </a:prstGeom>
        <a:noFill/>
        <a:ln w="9525" cmpd="sng">
          <a:noFill/>
        </a:ln>
      </xdr:spPr>
    </xdr:pic>
    <xdr:clientData/>
  </xdr:twoCellAnchor>
  <xdr:twoCellAnchor>
    <xdr:from>
      <xdr:col>89</xdr:col>
      <xdr:colOff>38100</xdr:colOff>
      <xdr:row>95</xdr:row>
      <xdr:rowOff>0</xdr:rowOff>
    </xdr:from>
    <xdr:to>
      <xdr:col>90</xdr:col>
      <xdr:colOff>9525</xdr:colOff>
      <xdr:row>95</xdr:row>
      <xdr:rowOff>0</xdr:rowOff>
    </xdr:to>
    <xdr:sp>
      <xdr:nvSpPr>
        <xdr:cNvPr id="2" name="Oval 2"/>
        <xdr:cNvSpPr>
          <a:spLocks/>
        </xdr:cNvSpPr>
      </xdr:nvSpPr>
      <xdr:spPr>
        <a:xfrm flipV="1">
          <a:off x="5172075" y="12401550"/>
          <a:ext cx="28575"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89</xdr:col>
      <xdr:colOff>38100</xdr:colOff>
      <xdr:row>95</xdr:row>
      <xdr:rowOff>0</xdr:rowOff>
    </xdr:from>
    <xdr:to>
      <xdr:col>90</xdr:col>
      <xdr:colOff>9525</xdr:colOff>
      <xdr:row>95</xdr:row>
      <xdr:rowOff>0</xdr:rowOff>
    </xdr:to>
    <xdr:sp>
      <xdr:nvSpPr>
        <xdr:cNvPr id="3" name="Oval 3"/>
        <xdr:cNvSpPr>
          <a:spLocks/>
        </xdr:cNvSpPr>
      </xdr:nvSpPr>
      <xdr:spPr>
        <a:xfrm flipV="1">
          <a:off x="5172075" y="12401550"/>
          <a:ext cx="28575"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9525</xdr:colOff>
      <xdr:row>93</xdr:row>
      <xdr:rowOff>85725</xdr:rowOff>
    </xdr:from>
    <xdr:to>
      <xdr:col>92</xdr:col>
      <xdr:colOff>38100</xdr:colOff>
      <xdr:row>94</xdr:row>
      <xdr:rowOff>0</xdr:rowOff>
    </xdr:to>
    <xdr:sp>
      <xdr:nvSpPr>
        <xdr:cNvPr id="4" name="Oval 4"/>
        <xdr:cNvSpPr>
          <a:spLocks/>
        </xdr:cNvSpPr>
      </xdr:nvSpPr>
      <xdr:spPr>
        <a:xfrm flipV="1">
          <a:off x="5314950" y="12220575"/>
          <a:ext cx="28575" cy="47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187</xdr:row>
      <xdr:rowOff>19050</xdr:rowOff>
    </xdr:from>
    <xdr:to>
      <xdr:col>11</xdr:col>
      <xdr:colOff>47625</xdr:colOff>
      <xdr:row>188</xdr:row>
      <xdr:rowOff>114300</xdr:rowOff>
    </xdr:to>
    <xdr:pic>
      <xdr:nvPicPr>
        <xdr:cNvPr id="5" name="Picture 8"/>
        <xdr:cNvPicPr preferRelativeResize="1">
          <a:picLocks noChangeAspect="1"/>
        </xdr:cNvPicPr>
      </xdr:nvPicPr>
      <xdr:blipFill>
        <a:blip r:embed="rId1"/>
        <a:stretch>
          <a:fillRect/>
        </a:stretch>
      </xdr:blipFill>
      <xdr:spPr>
        <a:xfrm>
          <a:off x="66675" y="23907750"/>
          <a:ext cx="657225" cy="266700"/>
        </a:xfrm>
        <a:prstGeom prst="rect">
          <a:avLst/>
        </a:prstGeom>
        <a:noFill/>
        <a:ln w="9525" cmpd="sng">
          <a:noFill/>
        </a:ln>
      </xdr:spPr>
    </xdr:pic>
    <xdr:clientData/>
  </xdr:twoCellAnchor>
  <xdr:twoCellAnchor>
    <xdr:from>
      <xdr:col>92</xdr:col>
      <xdr:colOff>9525</xdr:colOff>
      <xdr:row>187</xdr:row>
      <xdr:rowOff>114300</xdr:rowOff>
    </xdr:from>
    <xdr:to>
      <xdr:col>92</xdr:col>
      <xdr:colOff>38100</xdr:colOff>
      <xdr:row>187</xdr:row>
      <xdr:rowOff>142875</xdr:rowOff>
    </xdr:to>
    <xdr:sp>
      <xdr:nvSpPr>
        <xdr:cNvPr id="6" name="Oval 6"/>
        <xdr:cNvSpPr>
          <a:spLocks/>
        </xdr:cNvSpPr>
      </xdr:nvSpPr>
      <xdr:spPr>
        <a:xfrm flipV="1">
          <a:off x="5314950" y="24003000"/>
          <a:ext cx="28575" cy="28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261</xdr:row>
      <xdr:rowOff>19050</xdr:rowOff>
    </xdr:from>
    <xdr:to>
      <xdr:col>11</xdr:col>
      <xdr:colOff>47625</xdr:colOff>
      <xdr:row>262</xdr:row>
      <xdr:rowOff>123825</xdr:rowOff>
    </xdr:to>
    <xdr:pic>
      <xdr:nvPicPr>
        <xdr:cNvPr id="7" name="Picture 8"/>
        <xdr:cNvPicPr preferRelativeResize="1">
          <a:picLocks noChangeAspect="1"/>
        </xdr:cNvPicPr>
      </xdr:nvPicPr>
      <xdr:blipFill>
        <a:blip r:embed="rId1"/>
        <a:stretch>
          <a:fillRect/>
        </a:stretch>
      </xdr:blipFill>
      <xdr:spPr>
        <a:xfrm>
          <a:off x="66675" y="35842575"/>
          <a:ext cx="657225" cy="304800"/>
        </a:xfrm>
        <a:prstGeom prst="rect">
          <a:avLst/>
        </a:prstGeom>
        <a:noFill/>
        <a:ln w="9525" cmpd="sng">
          <a:noFill/>
        </a:ln>
      </xdr:spPr>
    </xdr:pic>
    <xdr:clientData/>
  </xdr:twoCellAnchor>
  <xdr:twoCellAnchor editAs="oneCell">
    <xdr:from>
      <xdr:col>0</xdr:col>
      <xdr:colOff>38100</xdr:colOff>
      <xdr:row>345</xdr:row>
      <xdr:rowOff>38100</xdr:rowOff>
    </xdr:from>
    <xdr:to>
      <xdr:col>12</xdr:col>
      <xdr:colOff>19050</xdr:colOff>
      <xdr:row>346</xdr:row>
      <xdr:rowOff>171450</xdr:rowOff>
    </xdr:to>
    <xdr:pic>
      <xdr:nvPicPr>
        <xdr:cNvPr id="8" name="Picture 8"/>
        <xdr:cNvPicPr preferRelativeResize="1">
          <a:picLocks noChangeAspect="1"/>
        </xdr:cNvPicPr>
      </xdr:nvPicPr>
      <xdr:blipFill>
        <a:blip r:embed="rId1"/>
        <a:stretch>
          <a:fillRect/>
        </a:stretch>
      </xdr:blipFill>
      <xdr:spPr>
        <a:xfrm>
          <a:off x="38100" y="48006000"/>
          <a:ext cx="714375"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114300</xdr:rowOff>
    </xdr:from>
    <xdr:to>
      <xdr:col>2</xdr:col>
      <xdr:colOff>295275</xdr:colOff>
      <xdr:row>1</xdr:row>
      <xdr:rowOff>200025</xdr:rowOff>
    </xdr:to>
    <xdr:pic>
      <xdr:nvPicPr>
        <xdr:cNvPr id="1" name="Picture 11"/>
        <xdr:cNvPicPr preferRelativeResize="1">
          <a:picLocks noChangeAspect="1"/>
        </xdr:cNvPicPr>
      </xdr:nvPicPr>
      <xdr:blipFill>
        <a:blip r:embed="rId1"/>
        <a:stretch>
          <a:fillRect/>
        </a:stretch>
      </xdr:blipFill>
      <xdr:spPr>
        <a:xfrm>
          <a:off x="190500" y="114300"/>
          <a:ext cx="809625" cy="381000"/>
        </a:xfrm>
        <a:prstGeom prst="rect">
          <a:avLst/>
        </a:prstGeom>
        <a:noFill/>
        <a:ln w="9525" cmpd="sng">
          <a:noFill/>
        </a:ln>
      </xdr:spPr>
    </xdr:pic>
    <xdr:clientData/>
  </xdr:twoCellAnchor>
  <xdr:twoCellAnchor editAs="oneCell">
    <xdr:from>
      <xdr:col>0</xdr:col>
      <xdr:colOff>0</xdr:colOff>
      <xdr:row>0</xdr:row>
      <xdr:rowOff>0</xdr:rowOff>
    </xdr:from>
    <xdr:to>
      <xdr:col>2</xdr:col>
      <xdr:colOff>295275</xdr:colOff>
      <xdr:row>1</xdr:row>
      <xdr:rowOff>247650</xdr:rowOff>
    </xdr:to>
    <xdr:pic>
      <xdr:nvPicPr>
        <xdr:cNvPr id="2" name="Picture 11"/>
        <xdr:cNvPicPr preferRelativeResize="1">
          <a:picLocks noChangeAspect="1"/>
        </xdr:cNvPicPr>
      </xdr:nvPicPr>
      <xdr:blipFill>
        <a:blip r:embed="rId1"/>
        <a:stretch>
          <a:fillRect/>
        </a:stretch>
      </xdr:blipFill>
      <xdr:spPr>
        <a:xfrm>
          <a:off x="0" y="0"/>
          <a:ext cx="1000125" cy="542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13</xdr:col>
      <xdr:colOff>19050</xdr:colOff>
      <xdr:row>3</xdr:row>
      <xdr:rowOff>76200</xdr:rowOff>
    </xdr:to>
    <xdr:pic>
      <xdr:nvPicPr>
        <xdr:cNvPr id="1" name="Picture 8"/>
        <xdr:cNvPicPr preferRelativeResize="1">
          <a:picLocks noChangeAspect="1"/>
        </xdr:cNvPicPr>
      </xdr:nvPicPr>
      <xdr:blipFill>
        <a:blip r:embed="rId1"/>
        <a:stretch>
          <a:fillRect/>
        </a:stretch>
      </xdr:blipFill>
      <xdr:spPr>
        <a:xfrm>
          <a:off x="38100" y="38100"/>
          <a:ext cx="723900"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8</xdr:col>
      <xdr:colOff>76200</xdr:colOff>
      <xdr:row>1</xdr:row>
      <xdr:rowOff>219075</xdr:rowOff>
    </xdr:to>
    <xdr:pic>
      <xdr:nvPicPr>
        <xdr:cNvPr id="1" name="Picture 8"/>
        <xdr:cNvPicPr preferRelativeResize="1">
          <a:picLocks noChangeAspect="1"/>
        </xdr:cNvPicPr>
      </xdr:nvPicPr>
      <xdr:blipFill>
        <a:blip r:embed="rId1"/>
        <a:stretch>
          <a:fillRect/>
        </a:stretch>
      </xdr:blipFill>
      <xdr:spPr>
        <a:xfrm>
          <a:off x="133350" y="38100"/>
          <a:ext cx="1257300" cy="457200"/>
        </a:xfrm>
        <a:prstGeom prst="rect">
          <a:avLst/>
        </a:prstGeom>
        <a:noFill/>
        <a:ln w="9525" cmpd="sng">
          <a:noFill/>
        </a:ln>
      </xdr:spPr>
    </xdr:pic>
    <xdr:clientData/>
  </xdr:twoCellAnchor>
  <xdr:twoCellAnchor editAs="oneCell">
    <xdr:from>
      <xdr:col>0</xdr:col>
      <xdr:colOff>133350</xdr:colOff>
      <xdr:row>74</xdr:row>
      <xdr:rowOff>38100</xdr:rowOff>
    </xdr:from>
    <xdr:to>
      <xdr:col>5</xdr:col>
      <xdr:colOff>19050</xdr:colOff>
      <xdr:row>75</xdr:row>
      <xdr:rowOff>171450</xdr:rowOff>
    </xdr:to>
    <xdr:pic>
      <xdr:nvPicPr>
        <xdr:cNvPr id="2" name="Picture 8"/>
        <xdr:cNvPicPr preferRelativeResize="1">
          <a:picLocks noChangeAspect="1"/>
        </xdr:cNvPicPr>
      </xdr:nvPicPr>
      <xdr:blipFill>
        <a:blip r:embed="rId1"/>
        <a:stretch>
          <a:fillRect/>
        </a:stretch>
      </xdr:blipFill>
      <xdr:spPr>
        <a:xfrm>
          <a:off x="133350" y="14639925"/>
          <a:ext cx="771525" cy="409575"/>
        </a:xfrm>
        <a:prstGeom prst="rect">
          <a:avLst/>
        </a:prstGeom>
        <a:noFill/>
        <a:ln w="9525" cmpd="sng">
          <a:noFill/>
        </a:ln>
      </xdr:spPr>
    </xdr:pic>
    <xdr:clientData/>
  </xdr:twoCellAnchor>
  <xdr:twoCellAnchor editAs="oneCell">
    <xdr:from>
      <xdr:col>0</xdr:col>
      <xdr:colOff>133350</xdr:colOff>
      <xdr:row>145</xdr:row>
      <xdr:rowOff>38100</xdr:rowOff>
    </xdr:from>
    <xdr:to>
      <xdr:col>5</xdr:col>
      <xdr:colOff>19050</xdr:colOff>
      <xdr:row>146</xdr:row>
      <xdr:rowOff>171450</xdr:rowOff>
    </xdr:to>
    <xdr:pic>
      <xdr:nvPicPr>
        <xdr:cNvPr id="3" name="Picture 8"/>
        <xdr:cNvPicPr preferRelativeResize="1">
          <a:picLocks noChangeAspect="1"/>
        </xdr:cNvPicPr>
      </xdr:nvPicPr>
      <xdr:blipFill>
        <a:blip r:embed="rId1"/>
        <a:stretch>
          <a:fillRect/>
        </a:stretch>
      </xdr:blipFill>
      <xdr:spPr>
        <a:xfrm>
          <a:off x="133350" y="28698825"/>
          <a:ext cx="771525" cy="409575"/>
        </a:xfrm>
        <a:prstGeom prst="rect">
          <a:avLst/>
        </a:prstGeom>
        <a:noFill/>
        <a:ln w="9525" cmpd="sng">
          <a:noFill/>
        </a:ln>
      </xdr:spPr>
    </xdr:pic>
    <xdr:clientData/>
  </xdr:twoCellAnchor>
  <xdr:twoCellAnchor editAs="oneCell">
    <xdr:from>
      <xdr:col>0</xdr:col>
      <xdr:colOff>133350</xdr:colOff>
      <xdr:row>217</xdr:row>
      <xdr:rowOff>38100</xdr:rowOff>
    </xdr:from>
    <xdr:to>
      <xdr:col>5</xdr:col>
      <xdr:colOff>19050</xdr:colOff>
      <xdr:row>218</xdr:row>
      <xdr:rowOff>171450</xdr:rowOff>
    </xdr:to>
    <xdr:pic>
      <xdr:nvPicPr>
        <xdr:cNvPr id="4" name="Picture 8"/>
        <xdr:cNvPicPr preferRelativeResize="1">
          <a:picLocks noChangeAspect="1"/>
        </xdr:cNvPicPr>
      </xdr:nvPicPr>
      <xdr:blipFill>
        <a:blip r:embed="rId1"/>
        <a:stretch>
          <a:fillRect/>
        </a:stretch>
      </xdr:blipFill>
      <xdr:spPr>
        <a:xfrm>
          <a:off x="133350" y="42814875"/>
          <a:ext cx="771525" cy="409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9</xdr:col>
      <xdr:colOff>114300</xdr:colOff>
      <xdr:row>1</xdr:row>
      <xdr:rowOff>304800</xdr:rowOff>
    </xdr:to>
    <xdr:pic>
      <xdr:nvPicPr>
        <xdr:cNvPr id="1" name="Picture 8"/>
        <xdr:cNvPicPr preferRelativeResize="1">
          <a:picLocks noChangeAspect="1"/>
        </xdr:cNvPicPr>
      </xdr:nvPicPr>
      <xdr:blipFill>
        <a:blip r:embed="rId1"/>
        <a:stretch>
          <a:fillRect/>
        </a:stretch>
      </xdr:blipFill>
      <xdr:spPr>
        <a:xfrm>
          <a:off x="19050" y="19050"/>
          <a:ext cx="1447800" cy="561975"/>
        </a:xfrm>
        <a:prstGeom prst="rect">
          <a:avLst/>
        </a:prstGeom>
        <a:noFill/>
        <a:ln w="9525" cmpd="sng">
          <a:noFill/>
        </a:ln>
      </xdr:spPr>
    </xdr:pic>
    <xdr:clientData/>
  </xdr:twoCellAnchor>
  <xdr:twoCellAnchor editAs="oneCell">
    <xdr:from>
      <xdr:col>0</xdr:col>
      <xdr:colOff>19050</xdr:colOff>
      <xdr:row>0</xdr:row>
      <xdr:rowOff>19050</xdr:rowOff>
    </xdr:from>
    <xdr:to>
      <xdr:col>9</xdr:col>
      <xdr:colOff>114300</xdr:colOff>
      <xdr:row>1</xdr:row>
      <xdr:rowOff>304800</xdr:rowOff>
    </xdr:to>
    <xdr:pic>
      <xdr:nvPicPr>
        <xdr:cNvPr id="2" name="Picture 8"/>
        <xdr:cNvPicPr preferRelativeResize="1">
          <a:picLocks noChangeAspect="1"/>
        </xdr:cNvPicPr>
      </xdr:nvPicPr>
      <xdr:blipFill>
        <a:blip r:embed="rId1"/>
        <a:stretch>
          <a:fillRect/>
        </a:stretch>
      </xdr:blipFill>
      <xdr:spPr>
        <a:xfrm>
          <a:off x="19050" y="19050"/>
          <a:ext cx="1447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12</xdr:col>
      <xdr:colOff>38100</xdr:colOff>
      <xdr:row>1</xdr:row>
      <xdr:rowOff>133350</xdr:rowOff>
    </xdr:to>
    <xdr:pic>
      <xdr:nvPicPr>
        <xdr:cNvPr id="1" name="Picture 8"/>
        <xdr:cNvPicPr preferRelativeResize="1">
          <a:picLocks noChangeAspect="1"/>
        </xdr:cNvPicPr>
      </xdr:nvPicPr>
      <xdr:blipFill>
        <a:blip r:embed="rId1"/>
        <a:stretch>
          <a:fillRect/>
        </a:stretch>
      </xdr:blipFill>
      <xdr:spPr>
        <a:xfrm>
          <a:off x="57150" y="19050"/>
          <a:ext cx="66675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3</xdr:col>
      <xdr:colOff>352425</xdr:colOff>
      <xdr:row>1</xdr:row>
      <xdr:rowOff>171450</xdr:rowOff>
    </xdr:to>
    <xdr:pic>
      <xdr:nvPicPr>
        <xdr:cNvPr id="1" name="Picture 2"/>
        <xdr:cNvPicPr preferRelativeResize="1">
          <a:picLocks noChangeAspect="1"/>
        </xdr:cNvPicPr>
      </xdr:nvPicPr>
      <xdr:blipFill>
        <a:blip r:embed="rId1"/>
        <a:stretch>
          <a:fillRect/>
        </a:stretch>
      </xdr:blipFill>
      <xdr:spPr>
        <a:xfrm>
          <a:off x="142875" y="28575"/>
          <a:ext cx="14478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13</xdr:col>
      <xdr:colOff>19050</xdr:colOff>
      <xdr:row>1</xdr:row>
      <xdr:rowOff>180975</xdr:rowOff>
    </xdr:to>
    <xdr:pic>
      <xdr:nvPicPr>
        <xdr:cNvPr id="1" name="Picture 8"/>
        <xdr:cNvPicPr preferRelativeResize="1">
          <a:picLocks noChangeAspect="1"/>
        </xdr:cNvPicPr>
      </xdr:nvPicPr>
      <xdr:blipFill>
        <a:blip r:embed="rId1"/>
        <a:stretch>
          <a:fillRect/>
        </a:stretch>
      </xdr:blipFill>
      <xdr:spPr>
        <a:xfrm>
          <a:off x="38100" y="66675"/>
          <a:ext cx="72390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38100</xdr:rowOff>
    </xdr:from>
    <xdr:to>
      <xdr:col>13</xdr:col>
      <xdr:colOff>28575</xdr:colOff>
      <xdr:row>1</xdr:row>
      <xdr:rowOff>114300</xdr:rowOff>
    </xdr:to>
    <xdr:pic>
      <xdr:nvPicPr>
        <xdr:cNvPr id="1" name="Picture 8"/>
        <xdr:cNvPicPr preferRelativeResize="1">
          <a:picLocks noChangeAspect="1"/>
        </xdr:cNvPicPr>
      </xdr:nvPicPr>
      <xdr:blipFill>
        <a:blip r:embed="rId1"/>
        <a:stretch>
          <a:fillRect/>
        </a:stretch>
      </xdr:blipFill>
      <xdr:spPr>
        <a:xfrm>
          <a:off x="190500" y="38100"/>
          <a:ext cx="5810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13</xdr:col>
      <xdr:colOff>19050</xdr:colOff>
      <xdr:row>1</xdr:row>
      <xdr:rowOff>85725</xdr:rowOff>
    </xdr:to>
    <xdr:pic>
      <xdr:nvPicPr>
        <xdr:cNvPr id="1" name="Picture 8"/>
        <xdr:cNvPicPr preferRelativeResize="1">
          <a:picLocks noChangeAspect="1"/>
        </xdr:cNvPicPr>
      </xdr:nvPicPr>
      <xdr:blipFill>
        <a:blip r:embed="rId1"/>
        <a:stretch>
          <a:fillRect/>
        </a:stretch>
      </xdr:blipFill>
      <xdr:spPr>
        <a:xfrm>
          <a:off x="38100" y="38100"/>
          <a:ext cx="723900"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13</xdr:col>
      <xdr:colOff>19050</xdr:colOff>
      <xdr:row>1</xdr:row>
      <xdr:rowOff>257175</xdr:rowOff>
    </xdr:to>
    <xdr:pic>
      <xdr:nvPicPr>
        <xdr:cNvPr id="1" name="Picture 8"/>
        <xdr:cNvPicPr preferRelativeResize="1">
          <a:picLocks noChangeAspect="1"/>
        </xdr:cNvPicPr>
      </xdr:nvPicPr>
      <xdr:blipFill>
        <a:blip r:embed="rId1"/>
        <a:stretch>
          <a:fillRect/>
        </a:stretch>
      </xdr:blipFill>
      <xdr:spPr>
        <a:xfrm>
          <a:off x="38100" y="47625"/>
          <a:ext cx="7239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13</xdr:col>
      <xdr:colOff>19050</xdr:colOff>
      <xdr:row>1</xdr:row>
      <xdr:rowOff>180975</xdr:rowOff>
    </xdr:to>
    <xdr:pic>
      <xdr:nvPicPr>
        <xdr:cNvPr id="1" name="Picture 8"/>
        <xdr:cNvPicPr preferRelativeResize="1">
          <a:picLocks noChangeAspect="1"/>
        </xdr:cNvPicPr>
      </xdr:nvPicPr>
      <xdr:blipFill>
        <a:blip r:embed="rId1"/>
        <a:stretch>
          <a:fillRect/>
        </a:stretch>
      </xdr:blipFill>
      <xdr:spPr>
        <a:xfrm>
          <a:off x="38100" y="38100"/>
          <a:ext cx="72390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2</xdr:col>
      <xdr:colOff>285750</xdr:colOff>
      <xdr:row>1</xdr:row>
      <xdr:rowOff>219075</xdr:rowOff>
    </xdr:to>
    <xdr:pic>
      <xdr:nvPicPr>
        <xdr:cNvPr id="1" name="Picture 11"/>
        <xdr:cNvPicPr preferRelativeResize="1">
          <a:picLocks noChangeAspect="1"/>
        </xdr:cNvPicPr>
      </xdr:nvPicPr>
      <xdr:blipFill>
        <a:blip r:embed="rId1"/>
        <a:stretch>
          <a:fillRect/>
        </a:stretch>
      </xdr:blipFill>
      <xdr:spPr>
        <a:xfrm>
          <a:off x="47625" y="85725"/>
          <a:ext cx="94297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06-2012\Folder%201\Farhan%20Docs%202011\CD%2017%20_%2017-06-08\Budget%202011-2012\Income%20Tax%202011\Return%202011\1-%20Return%202011\2-Return%20for%20Ind%20&amp;%20AOP%202011%20(For%20Business%20+%20Othe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06-2012\Folder%201\Farhan%20Docs%202011\CD%2017%20_%2017-06-08\Budget%202013-2014\Income%20Tax%202013-2014\Income%20Tax%20Return%20for%20Tax%20Year%202013%20_%20SRO%20799%20of%2020-09-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p\AppData\Local\Microsoft\Windows\Temporary%20Internet%20Files\Low\Content.IE5\QU2S4821\20139191395935696WealthStatementwithformula(201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rhan &amp; Associates"/>
      <sheetName val="Ind &amp; AOP"/>
      <sheetName val="Annex-A"/>
      <sheetName val="Annex-C"/>
      <sheetName val="Annex-D"/>
      <sheetName val="Chall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INDIVIDUAL-AOP (1 of 2)"/>
      <sheetName val="INDIVIDUAL-AOP (2 of 2)"/>
      <sheetName val="Annex-A"/>
      <sheetName val="Annex-B"/>
      <sheetName val="Annex-C"/>
      <sheetName val="Annex-D"/>
      <sheetName val="Annex-E"/>
      <sheetName val="Annex-F"/>
      <sheetName val="ANNEX-G"/>
      <sheetName val="Annex-H"/>
      <sheetName val="Annex-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xls].xls].xls].xls].xls].xls]Wealth Statement 1 to 4 of 5"/>
      <sheetName val=".xls].xls].xls].xls].xls].xls]Wealth Statement 5 of 5"/>
      <sheetName val=".xls].xls].xls].xls].xls].xls]WS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O1244"/>
  <sheetViews>
    <sheetView showGridLines="0" tabSelected="1" zoomScale="150" zoomScaleNormal="150" zoomScalePageLayoutView="0" workbookViewId="0" topLeftCell="A1">
      <pane ySplit="8" topLeftCell="A9" activePane="bottomLeft" state="frozen"/>
      <selection pane="topLeft" activeCell="A1" sqref="A1"/>
      <selection pane="bottomLeft" activeCell="B8" sqref="B8:DF8"/>
    </sheetView>
  </sheetViews>
  <sheetFormatPr defaultColWidth="0.85546875" defaultRowHeight="12.75"/>
  <cols>
    <col min="1" max="3" width="0.9921875" style="145" customWidth="1"/>
    <col min="4" max="4" width="1.1484375" style="145" customWidth="1"/>
    <col min="5" max="74" width="0.85546875" style="145" customWidth="1"/>
    <col min="75" max="16384" width="0.85546875" style="145" customWidth="1"/>
  </cols>
  <sheetData>
    <row r="1" spans="1:56" ht="6" customHeight="1">
      <c r="A1" s="490"/>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111" ht="12.75" customHeight="1">
      <c r="A2" s="3"/>
      <c r="B2" s="551" t="s">
        <v>240</v>
      </c>
      <c r="C2" s="552"/>
      <c r="D2" s="552"/>
      <c r="E2" s="552"/>
      <c r="F2" s="552"/>
      <c r="G2" s="552"/>
      <c r="H2" s="552"/>
      <c r="I2" s="552"/>
      <c r="J2" s="552"/>
      <c r="K2" s="552"/>
      <c r="L2" s="552"/>
      <c r="M2" s="552"/>
      <c r="N2" s="553"/>
      <c r="P2" s="551" t="s">
        <v>792</v>
      </c>
      <c r="Q2" s="552"/>
      <c r="R2" s="552"/>
      <c r="S2" s="552"/>
      <c r="T2" s="552"/>
      <c r="U2" s="552"/>
      <c r="V2" s="552"/>
      <c r="W2" s="552"/>
      <c r="X2" s="552"/>
      <c r="Y2" s="552"/>
      <c r="Z2" s="552"/>
      <c r="AA2" s="552"/>
      <c r="AB2" s="552"/>
      <c r="AC2" s="552"/>
      <c r="AD2" s="553"/>
      <c r="AF2" s="551" t="s">
        <v>793</v>
      </c>
      <c r="AG2" s="552"/>
      <c r="AH2" s="552"/>
      <c r="AI2" s="552"/>
      <c r="AJ2" s="552"/>
      <c r="AK2" s="552"/>
      <c r="AL2" s="552"/>
      <c r="AM2" s="552"/>
      <c r="AN2" s="552"/>
      <c r="AO2" s="552"/>
      <c r="AP2" s="552"/>
      <c r="AQ2" s="552"/>
      <c r="AR2" s="552"/>
      <c r="AS2" s="552"/>
      <c r="AT2" s="553"/>
      <c r="AV2" s="551" t="s">
        <v>794</v>
      </c>
      <c r="AW2" s="552"/>
      <c r="AX2" s="552"/>
      <c r="AY2" s="552"/>
      <c r="AZ2" s="552"/>
      <c r="BA2" s="552"/>
      <c r="BB2" s="552"/>
      <c r="BC2" s="552"/>
      <c r="BD2" s="552"/>
      <c r="BE2" s="552"/>
      <c r="BF2" s="552"/>
      <c r="BG2" s="552"/>
      <c r="BH2" s="552"/>
      <c r="BI2" s="552"/>
      <c r="BJ2" s="553"/>
      <c r="BL2" s="566" t="s">
        <v>795</v>
      </c>
      <c r="BM2" s="567"/>
      <c r="BN2" s="567"/>
      <c r="BO2" s="567"/>
      <c r="BP2" s="567"/>
      <c r="BQ2" s="567"/>
      <c r="BR2" s="567"/>
      <c r="BS2" s="567"/>
      <c r="BT2" s="567"/>
      <c r="BU2" s="567"/>
      <c r="BV2" s="567"/>
      <c r="BW2" s="567"/>
      <c r="BX2" s="567"/>
      <c r="BY2" s="567"/>
      <c r="BZ2" s="568"/>
      <c r="CB2" s="551" t="s">
        <v>796</v>
      </c>
      <c r="CC2" s="552"/>
      <c r="CD2" s="552"/>
      <c r="CE2" s="552"/>
      <c r="CF2" s="552"/>
      <c r="CG2" s="552"/>
      <c r="CH2" s="552"/>
      <c r="CI2" s="552"/>
      <c r="CJ2" s="552"/>
      <c r="CK2" s="552"/>
      <c r="CL2" s="552"/>
      <c r="CM2" s="552"/>
      <c r="CN2" s="552"/>
      <c r="CO2" s="552"/>
      <c r="CP2" s="553"/>
      <c r="CR2" s="551" t="s">
        <v>797</v>
      </c>
      <c r="CS2" s="552"/>
      <c r="CT2" s="552"/>
      <c r="CU2" s="552"/>
      <c r="CV2" s="552"/>
      <c r="CW2" s="552"/>
      <c r="CX2" s="552"/>
      <c r="CY2" s="552"/>
      <c r="CZ2" s="552"/>
      <c r="DA2" s="552"/>
      <c r="DB2" s="552"/>
      <c r="DC2" s="552"/>
      <c r="DD2" s="552"/>
      <c r="DE2" s="552"/>
      <c r="DF2" s="552"/>
      <c r="DG2" s="553"/>
    </row>
    <row r="3" spans="1:111" ht="12.75" customHeight="1">
      <c r="A3" s="1"/>
      <c r="B3" s="554"/>
      <c r="C3" s="555"/>
      <c r="D3" s="555"/>
      <c r="E3" s="555"/>
      <c r="F3" s="555"/>
      <c r="G3" s="555"/>
      <c r="H3" s="555"/>
      <c r="I3" s="555"/>
      <c r="J3" s="555"/>
      <c r="K3" s="555"/>
      <c r="L3" s="555"/>
      <c r="M3" s="555"/>
      <c r="N3" s="556"/>
      <c r="P3" s="554"/>
      <c r="Q3" s="555"/>
      <c r="R3" s="555"/>
      <c r="S3" s="555"/>
      <c r="T3" s="555"/>
      <c r="U3" s="555"/>
      <c r="V3" s="555"/>
      <c r="W3" s="555"/>
      <c r="X3" s="555"/>
      <c r="Y3" s="555"/>
      <c r="Z3" s="555"/>
      <c r="AA3" s="555"/>
      <c r="AB3" s="555"/>
      <c r="AC3" s="555"/>
      <c r="AD3" s="556"/>
      <c r="AF3" s="554"/>
      <c r="AG3" s="555"/>
      <c r="AH3" s="555"/>
      <c r="AI3" s="555"/>
      <c r="AJ3" s="555"/>
      <c r="AK3" s="555"/>
      <c r="AL3" s="555"/>
      <c r="AM3" s="555"/>
      <c r="AN3" s="555"/>
      <c r="AO3" s="555"/>
      <c r="AP3" s="555"/>
      <c r="AQ3" s="555"/>
      <c r="AR3" s="555"/>
      <c r="AS3" s="555"/>
      <c r="AT3" s="556"/>
      <c r="AV3" s="554"/>
      <c r="AW3" s="555"/>
      <c r="AX3" s="555"/>
      <c r="AY3" s="555"/>
      <c r="AZ3" s="555"/>
      <c r="BA3" s="555"/>
      <c r="BB3" s="555"/>
      <c r="BC3" s="555"/>
      <c r="BD3" s="555"/>
      <c r="BE3" s="555"/>
      <c r="BF3" s="555"/>
      <c r="BG3" s="555"/>
      <c r="BH3" s="555"/>
      <c r="BI3" s="555"/>
      <c r="BJ3" s="556"/>
      <c r="BL3" s="569"/>
      <c r="BM3" s="570"/>
      <c r="BN3" s="570"/>
      <c r="BO3" s="570"/>
      <c r="BP3" s="570"/>
      <c r="BQ3" s="570"/>
      <c r="BR3" s="570"/>
      <c r="BS3" s="570"/>
      <c r="BT3" s="570"/>
      <c r="BU3" s="570"/>
      <c r="BV3" s="570"/>
      <c r="BW3" s="570"/>
      <c r="BX3" s="570"/>
      <c r="BY3" s="570"/>
      <c r="BZ3" s="571"/>
      <c r="CB3" s="554"/>
      <c r="CC3" s="555"/>
      <c r="CD3" s="555"/>
      <c r="CE3" s="555"/>
      <c r="CF3" s="555"/>
      <c r="CG3" s="555"/>
      <c r="CH3" s="555"/>
      <c r="CI3" s="555"/>
      <c r="CJ3" s="555"/>
      <c r="CK3" s="555"/>
      <c r="CL3" s="555"/>
      <c r="CM3" s="555"/>
      <c r="CN3" s="555"/>
      <c r="CO3" s="555"/>
      <c r="CP3" s="556"/>
      <c r="CR3" s="554"/>
      <c r="CS3" s="555"/>
      <c r="CT3" s="555"/>
      <c r="CU3" s="555"/>
      <c r="CV3" s="555"/>
      <c r="CW3" s="555"/>
      <c r="CX3" s="555"/>
      <c r="CY3" s="555"/>
      <c r="CZ3" s="555"/>
      <c r="DA3" s="555"/>
      <c r="DB3" s="555"/>
      <c r="DC3" s="555"/>
      <c r="DD3" s="555"/>
      <c r="DE3" s="555"/>
      <c r="DF3" s="555"/>
      <c r="DG3" s="556"/>
    </row>
    <row r="4" spans="1:32" ht="5.25" customHeight="1">
      <c r="A4" s="1"/>
      <c r="B4" s="11"/>
      <c r="C4" s="11"/>
      <c r="D4" s="11"/>
      <c r="E4" s="11"/>
      <c r="F4" s="11"/>
      <c r="G4" s="11"/>
      <c r="H4" s="11"/>
      <c r="I4" s="11"/>
      <c r="J4" s="1"/>
      <c r="K4" s="1"/>
      <c r="L4" s="1"/>
      <c r="M4" s="1"/>
      <c r="N4" s="1"/>
      <c r="O4" s="1"/>
      <c r="P4" s="1"/>
      <c r="Q4" s="11"/>
      <c r="R4" s="11"/>
      <c r="S4" s="11"/>
      <c r="T4" s="11"/>
      <c r="U4" s="11"/>
      <c r="V4" s="11"/>
      <c r="W4" s="11"/>
      <c r="X4" s="11"/>
      <c r="Y4" s="1"/>
      <c r="Z4" s="1"/>
      <c r="AA4" s="1"/>
      <c r="AB4" s="1"/>
      <c r="AC4" s="1"/>
      <c r="AD4" s="1"/>
      <c r="AE4" s="1"/>
      <c r="AF4" s="11"/>
    </row>
    <row r="5" spans="1:223" ht="12.75" customHeight="1">
      <c r="A5" s="1"/>
      <c r="B5" s="560" t="s">
        <v>798</v>
      </c>
      <c r="C5" s="561"/>
      <c r="D5" s="561"/>
      <c r="E5" s="561"/>
      <c r="F5" s="561"/>
      <c r="G5" s="561"/>
      <c r="H5" s="561"/>
      <c r="I5" s="561"/>
      <c r="J5" s="561"/>
      <c r="K5" s="561"/>
      <c r="L5" s="561"/>
      <c r="M5" s="561"/>
      <c r="N5" s="562"/>
      <c r="P5" s="557" t="s">
        <v>799</v>
      </c>
      <c r="Q5" s="558"/>
      <c r="R5" s="558"/>
      <c r="S5" s="558"/>
      <c r="T5" s="558"/>
      <c r="U5" s="558"/>
      <c r="V5" s="558"/>
      <c r="W5" s="558"/>
      <c r="X5" s="558"/>
      <c r="Y5" s="558"/>
      <c r="Z5" s="558"/>
      <c r="AA5" s="558"/>
      <c r="AB5" s="558"/>
      <c r="AD5" s="551" t="s">
        <v>800</v>
      </c>
      <c r="AE5" s="552"/>
      <c r="AF5" s="552"/>
      <c r="AG5" s="552"/>
      <c r="AH5" s="552"/>
      <c r="AI5" s="552"/>
      <c r="AJ5" s="552"/>
      <c r="AK5" s="552"/>
      <c r="AL5" s="552"/>
      <c r="AM5" s="552"/>
      <c r="AN5" s="552"/>
      <c r="AO5" s="553"/>
      <c r="AQ5" s="566" t="s">
        <v>789</v>
      </c>
      <c r="AR5" s="567"/>
      <c r="AS5" s="567"/>
      <c r="AT5" s="567"/>
      <c r="AU5" s="567"/>
      <c r="AV5" s="567"/>
      <c r="AW5" s="567"/>
      <c r="AX5" s="567"/>
      <c r="AY5" s="567"/>
      <c r="AZ5" s="567"/>
      <c r="BA5" s="567"/>
      <c r="BB5" s="568"/>
      <c r="BD5" s="551" t="s">
        <v>790</v>
      </c>
      <c r="BE5" s="552"/>
      <c r="BF5" s="552"/>
      <c r="BG5" s="552"/>
      <c r="BH5" s="552"/>
      <c r="BI5" s="552"/>
      <c r="BJ5" s="552"/>
      <c r="BK5" s="552"/>
      <c r="BL5" s="552"/>
      <c r="BM5" s="552"/>
      <c r="BN5" s="552"/>
      <c r="BO5" s="552"/>
      <c r="BP5" s="552"/>
      <c r="BQ5" s="553"/>
      <c r="BS5" s="551" t="s">
        <v>791</v>
      </c>
      <c r="BT5" s="552"/>
      <c r="BU5" s="552"/>
      <c r="BV5" s="552"/>
      <c r="BW5" s="552"/>
      <c r="BX5" s="552"/>
      <c r="BY5" s="552"/>
      <c r="BZ5" s="552"/>
      <c r="CA5" s="552"/>
      <c r="CB5" s="552"/>
      <c r="CC5" s="552"/>
      <c r="CD5" s="552"/>
      <c r="CE5" s="552"/>
      <c r="CF5" s="553"/>
      <c r="CH5" s="640" t="s">
        <v>300</v>
      </c>
      <c r="CI5" s="641"/>
      <c r="CJ5" s="641"/>
      <c r="CK5" s="641"/>
      <c r="CL5" s="641"/>
      <c r="CM5" s="641"/>
      <c r="CN5" s="641"/>
      <c r="CO5" s="641"/>
      <c r="CP5" s="641"/>
      <c r="CQ5" s="641"/>
      <c r="CR5" s="641"/>
      <c r="CS5" s="642"/>
      <c r="CU5" s="551" t="s">
        <v>301</v>
      </c>
      <c r="CV5" s="552"/>
      <c r="CW5" s="552"/>
      <c r="CX5" s="552"/>
      <c r="CY5" s="552"/>
      <c r="CZ5" s="552"/>
      <c r="DA5" s="552"/>
      <c r="DB5" s="552"/>
      <c r="DC5" s="552"/>
      <c r="DD5" s="552"/>
      <c r="DE5" s="552"/>
      <c r="DF5" s="552"/>
      <c r="DG5" s="553"/>
      <c r="GD5" s="536"/>
      <c r="GE5" s="536"/>
      <c r="GF5" s="536"/>
      <c r="GG5" s="536"/>
      <c r="GH5" s="536"/>
      <c r="GI5" s="536"/>
      <c r="GJ5" s="150"/>
      <c r="GL5" s="178"/>
      <c r="GM5" s="178"/>
      <c r="GN5" s="178"/>
      <c r="GO5" s="178"/>
      <c r="GP5" s="178"/>
      <c r="GQ5" s="178"/>
      <c r="GR5" s="178"/>
      <c r="GS5" s="178"/>
      <c r="GT5" s="178"/>
      <c r="GU5" s="178"/>
      <c r="GV5" s="178"/>
      <c r="GW5" s="178"/>
      <c r="GX5" s="178"/>
      <c r="GY5" s="178"/>
      <c r="GZ5" s="150"/>
      <c r="HB5" s="536"/>
      <c r="HC5" s="536"/>
      <c r="HD5" s="536"/>
      <c r="HE5" s="536"/>
      <c r="HF5" s="536"/>
      <c r="HG5" s="536"/>
      <c r="HH5" s="536"/>
      <c r="HI5" s="536"/>
      <c r="HJ5" s="536"/>
      <c r="HK5" s="536"/>
      <c r="HL5" s="536"/>
      <c r="HM5" s="536"/>
      <c r="HN5" s="536"/>
      <c r="HO5" s="536"/>
    </row>
    <row r="6" spans="1:223" ht="12" customHeight="1">
      <c r="A6" s="1"/>
      <c r="B6" s="563"/>
      <c r="C6" s="564"/>
      <c r="D6" s="564"/>
      <c r="E6" s="564"/>
      <c r="F6" s="564"/>
      <c r="G6" s="564"/>
      <c r="H6" s="564"/>
      <c r="I6" s="564"/>
      <c r="J6" s="564"/>
      <c r="K6" s="564"/>
      <c r="L6" s="564"/>
      <c r="M6" s="564"/>
      <c r="N6" s="565"/>
      <c r="P6" s="557"/>
      <c r="Q6" s="558"/>
      <c r="R6" s="558"/>
      <c r="S6" s="558"/>
      <c r="T6" s="558"/>
      <c r="U6" s="558"/>
      <c r="V6" s="558"/>
      <c r="W6" s="558"/>
      <c r="X6" s="558"/>
      <c r="Y6" s="558"/>
      <c r="Z6" s="558"/>
      <c r="AA6" s="558"/>
      <c r="AB6" s="558"/>
      <c r="AD6" s="554"/>
      <c r="AE6" s="555"/>
      <c r="AF6" s="555"/>
      <c r="AG6" s="555"/>
      <c r="AH6" s="555"/>
      <c r="AI6" s="555"/>
      <c r="AJ6" s="555"/>
      <c r="AK6" s="555"/>
      <c r="AL6" s="555"/>
      <c r="AM6" s="555"/>
      <c r="AN6" s="555"/>
      <c r="AO6" s="556"/>
      <c r="AQ6" s="569"/>
      <c r="AR6" s="570"/>
      <c r="AS6" s="570"/>
      <c r="AT6" s="570"/>
      <c r="AU6" s="570"/>
      <c r="AV6" s="570"/>
      <c r="AW6" s="570"/>
      <c r="AX6" s="570"/>
      <c r="AY6" s="570"/>
      <c r="AZ6" s="570"/>
      <c r="BA6" s="570"/>
      <c r="BB6" s="571"/>
      <c r="BD6" s="554"/>
      <c r="BE6" s="555"/>
      <c r="BF6" s="555"/>
      <c r="BG6" s="555"/>
      <c r="BH6" s="555"/>
      <c r="BI6" s="555"/>
      <c r="BJ6" s="555"/>
      <c r="BK6" s="555"/>
      <c r="BL6" s="555"/>
      <c r="BM6" s="555"/>
      <c r="BN6" s="555"/>
      <c r="BO6" s="555"/>
      <c r="BP6" s="555"/>
      <c r="BQ6" s="556"/>
      <c r="BS6" s="554"/>
      <c r="BT6" s="555"/>
      <c r="BU6" s="555"/>
      <c r="BV6" s="555"/>
      <c r="BW6" s="555"/>
      <c r="BX6" s="555"/>
      <c r="BY6" s="555"/>
      <c r="BZ6" s="555"/>
      <c r="CA6" s="555"/>
      <c r="CB6" s="555"/>
      <c r="CC6" s="555"/>
      <c r="CD6" s="555"/>
      <c r="CE6" s="555"/>
      <c r="CF6" s="556"/>
      <c r="CH6" s="643"/>
      <c r="CI6" s="644"/>
      <c r="CJ6" s="644"/>
      <c r="CK6" s="644"/>
      <c r="CL6" s="644"/>
      <c r="CM6" s="644"/>
      <c r="CN6" s="644"/>
      <c r="CO6" s="644"/>
      <c r="CP6" s="644"/>
      <c r="CQ6" s="644"/>
      <c r="CR6" s="644"/>
      <c r="CS6" s="645"/>
      <c r="CT6" s="536"/>
      <c r="CU6" s="554"/>
      <c r="CV6" s="555"/>
      <c r="CW6" s="555"/>
      <c r="CX6" s="555"/>
      <c r="CY6" s="555"/>
      <c r="CZ6" s="555"/>
      <c r="DA6" s="555"/>
      <c r="DB6" s="555"/>
      <c r="DC6" s="555"/>
      <c r="DD6" s="555"/>
      <c r="DE6" s="555"/>
      <c r="DF6" s="555"/>
      <c r="DG6" s="556"/>
      <c r="DK6" s="536"/>
      <c r="GD6" s="536"/>
      <c r="GE6" s="536"/>
      <c r="GF6" s="536"/>
      <c r="GG6" s="536"/>
      <c r="GH6" s="536"/>
      <c r="GI6" s="536"/>
      <c r="GJ6" s="150"/>
      <c r="GK6" s="178"/>
      <c r="GL6" s="178"/>
      <c r="GM6" s="178"/>
      <c r="GN6" s="178"/>
      <c r="GO6" s="178"/>
      <c r="GP6" s="178"/>
      <c r="GQ6" s="178"/>
      <c r="GR6" s="178"/>
      <c r="GS6" s="178"/>
      <c r="GT6" s="178"/>
      <c r="GU6" s="178"/>
      <c r="GV6" s="178"/>
      <c r="GW6" s="178"/>
      <c r="GX6" s="178"/>
      <c r="GY6" s="178"/>
      <c r="GZ6" s="150"/>
      <c r="HA6" s="536"/>
      <c r="HB6" s="536"/>
      <c r="HC6" s="536"/>
      <c r="HD6" s="536"/>
      <c r="HE6" s="536"/>
      <c r="HF6" s="536"/>
      <c r="HG6" s="536"/>
      <c r="HH6" s="536"/>
      <c r="HI6" s="536"/>
      <c r="HJ6" s="536"/>
      <c r="HK6" s="536"/>
      <c r="HL6" s="536"/>
      <c r="HM6" s="536"/>
      <c r="HN6" s="536"/>
      <c r="HO6" s="536"/>
    </row>
    <row r="7" ht="4.5" customHeight="1">
      <c r="A7" s="1"/>
    </row>
    <row r="8" spans="2:111" s="304" customFormat="1" ht="13.5" customHeight="1">
      <c r="B8" s="580" t="s">
        <v>241</v>
      </c>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c r="AT8" s="581"/>
      <c r="AU8" s="581"/>
      <c r="AV8" s="581"/>
      <c r="AW8" s="581"/>
      <c r="AX8" s="581"/>
      <c r="AY8" s="581"/>
      <c r="AZ8" s="581"/>
      <c r="BA8" s="581"/>
      <c r="BB8" s="581"/>
      <c r="BC8" s="581"/>
      <c r="BD8" s="581"/>
      <c r="BE8" s="581"/>
      <c r="BF8" s="581"/>
      <c r="BG8" s="581"/>
      <c r="BH8" s="581"/>
      <c r="BI8" s="581"/>
      <c r="BJ8" s="581"/>
      <c r="BK8" s="581"/>
      <c r="BL8" s="581"/>
      <c r="BM8" s="581"/>
      <c r="BN8" s="581"/>
      <c r="BO8" s="581"/>
      <c r="BP8" s="581"/>
      <c r="BQ8" s="581"/>
      <c r="BR8" s="581"/>
      <c r="BS8" s="581"/>
      <c r="BT8" s="581"/>
      <c r="BU8" s="581"/>
      <c r="BV8" s="581"/>
      <c r="BW8" s="581"/>
      <c r="BX8" s="581"/>
      <c r="BY8" s="581"/>
      <c r="BZ8" s="581"/>
      <c r="CA8" s="581"/>
      <c r="CB8" s="581"/>
      <c r="CC8" s="581"/>
      <c r="CD8" s="581"/>
      <c r="CE8" s="581"/>
      <c r="CF8" s="581"/>
      <c r="CG8" s="581"/>
      <c r="CH8" s="581"/>
      <c r="CI8" s="581"/>
      <c r="CJ8" s="581"/>
      <c r="CK8" s="581"/>
      <c r="CL8" s="581"/>
      <c r="CM8" s="581"/>
      <c r="CN8" s="581"/>
      <c r="CO8" s="581"/>
      <c r="CP8" s="581"/>
      <c r="CQ8" s="581"/>
      <c r="CR8" s="581"/>
      <c r="CS8" s="581"/>
      <c r="CT8" s="581"/>
      <c r="CU8" s="581"/>
      <c r="CV8" s="581"/>
      <c r="CW8" s="581"/>
      <c r="CX8" s="581"/>
      <c r="CY8" s="581"/>
      <c r="CZ8" s="581"/>
      <c r="DA8" s="581"/>
      <c r="DB8" s="581"/>
      <c r="DC8" s="581"/>
      <c r="DD8" s="581"/>
      <c r="DE8" s="581"/>
      <c r="DF8" s="582"/>
      <c r="DG8" s="485"/>
    </row>
    <row r="9" spans="1:23" ht="3.75" customHeight="1">
      <c r="A9" s="1"/>
      <c r="B9" s="1"/>
      <c r="C9" s="1"/>
      <c r="D9" s="1"/>
      <c r="E9" s="1"/>
      <c r="F9" s="1"/>
      <c r="G9" s="1"/>
      <c r="H9" s="1"/>
      <c r="I9" s="1"/>
      <c r="J9" s="1"/>
      <c r="K9" s="1"/>
      <c r="L9" s="1"/>
      <c r="M9" s="1"/>
      <c r="N9" s="1"/>
      <c r="O9" s="1"/>
      <c r="P9" s="1"/>
      <c r="Q9" s="1"/>
      <c r="R9" s="1"/>
      <c r="S9" s="1"/>
      <c r="T9" s="1"/>
      <c r="U9" s="1"/>
      <c r="V9" s="1"/>
      <c r="W9" s="1"/>
    </row>
    <row r="10" spans="1:111" ht="12" customHeight="1">
      <c r="A10" s="5" t="s">
        <v>242</v>
      </c>
      <c r="B10" s="6"/>
      <c r="C10" s="7"/>
      <c r="D10" s="7"/>
      <c r="E10" s="7"/>
      <c r="F10" s="7"/>
      <c r="G10" s="7"/>
      <c r="H10" s="7"/>
      <c r="I10" s="8"/>
      <c r="J10" s="8"/>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59"/>
      <c r="AZ10" s="659"/>
      <c r="BA10" s="659"/>
      <c r="BB10" s="659"/>
      <c r="BC10" s="659"/>
      <c r="BD10" s="659"/>
      <c r="BE10" s="659"/>
      <c r="BF10" s="659"/>
      <c r="BG10" s="659"/>
      <c r="BH10" s="659"/>
      <c r="BI10" s="659"/>
      <c r="BJ10" s="659"/>
      <c r="BK10" s="659"/>
      <c r="BL10" s="659"/>
      <c r="BM10" s="659"/>
      <c r="BN10" s="659"/>
      <c r="BO10" s="659"/>
      <c r="BP10" s="659"/>
      <c r="BQ10" s="659"/>
      <c r="BR10" s="659"/>
      <c r="BS10" s="659"/>
      <c r="BT10" s="659"/>
      <c r="BU10" s="659"/>
      <c r="BV10" s="659"/>
      <c r="BW10" s="659"/>
      <c r="BZ10" s="9" t="s">
        <v>243</v>
      </c>
      <c r="CR10" s="659"/>
      <c r="CS10" s="659"/>
      <c r="CT10" s="659"/>
      <c r="CU10" s="659"/>
      <c r="CV10" s="659"/>
      <c r="CW10" s="659"/>
      <c r="CX10" s="659"/>
      <c r="CY10" s="659"/>
      <c r="CZ10" s="659"/>
      <c r="DA10" s="659"/>
      <c r="DB10" s="659"/>
      <c r="DC10" s="659"/>
      <c r="DD10" s="659"/>
      <c r="DE10" s="659"/>
      <c r="DF10" s="659"/>
      <c r="DG10" s="659"/>
    </row>
    <row r="11" spans="1:111" ht="12" customHeight="1">
      <c r="A11" s="7" t="s">
        <v>4</v>
      </c>
      <c r="B11" s="6"/>
      <c r="C11" s="7"/>
      <c r="D11" s="7"/>
      <c r="E11" s="7"/>
      <c r="F11" s="7"/>
      <c r="G11" s="7"/>
      <c r="H11" s="7"/>
      <c r="I11" s="8"/>
      <c r="J11" s="8"/>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59"/>
      <c r="AY11" s="659"/>
      <c r="AZ11" s="659"/>
      <c r="BA11" s="659"/>
      <c r="BB11" s="659"/>
      <c r="BC11" s="659"/>
      <c r="BD11" s="659"/>
      <c r="BE11" s="659"/>
      <c r="BF11" s="659"/>
      <c r="BG11" s="659"/>
      <c r="BH11" s="659"/>
      <c r="BI11" s="659"/>
      <c r="BJ11" s="659"/>
      <c r="BK11" s="659"/>
      <c r="BL11" s="659"/>
      <c r="BM11" s="659"/>
      <c r="BN11" s="659"/>
      <c r="BO11" s="659"/>
      <c r="BP11" s="659"/>
      <c r="BQ11" s="659"/>
      <c r="BR11" s="659"/>
      <c r="BS11" s="659"/>
      <c r="BT11" s="659"/>
      <c r="BU11" s="659"/>
      <c r="BV11" s="659"/>
      <c r="BW11" s="659"/>
      <c r="BZ11" s="7" t="s">
        <v>244</v>
      </c>
      <c r="CR11" s="659"/>
      <c r="CS11" s="659"/>
      <c r="CT11" s="659"/>
      <c r="CU11" s="659"/>
      <c r="CV11" s="659"/>
      <c r="CW11" s="659"/>
      <c r="CX11" s="659"/>
      <c r="CY11" s="659"/>
      <c r="CZ11" s="659"/>
      <c r="DA11" s="659"/>
      <c r="DB11" s="659"/>
      <c r="DC11" s="659"/>
      <c r="DD11" s="659"/>
      <c r="DE11" s="659"/>
      <c r="DF11" s="659"/>
      <c r="DG11" s="659"/>
    </row>
    <row r="12" spans="1:111" ht="12" customHeight="1">
      <c r="A12" s="7" t="s">
        <v>204</v>
      </c>
      <c r="B12" s="6"/>
      <c r="C12" s="7"/>
      <c r="D12" s="7"/>
      <c r="E12" s="7"/>
      <c r="F12" s="7"/>
      <c r="G12" s="7"/>
      <c r="H12" s="7"/>
      <c r="I12" s="10"/>
      <c r="J12" s="10"/>
      <c r="X12" s="659"/>
      <c r="Y12" s="659"/>
      <c r="Z12" s="659"/>
      <c r="AA12" s="659"/>
      <c r="AB12" s="659"/>
      <c r="AC12" s="659"/>
      <c r="AD12" s="659"/>
      <c r="AE12" s="659"/>
      <c r="AF12" s="659"/>
      <c r="AG12" s="659"/>
      <c r="AH12" s="659"/>
      <c r="AI12" s="659"/>
      <c r="AJ12" s="659"/>
      <c r="AK12" s="659"/>
      <c r="AL12" s="659"/>
      <c r="AM12" s="659"/>
      <c r="AN12" s="659"/>
      <c r="AO12" s="659"/>
      <c r="AP12" s="659"/>
      <c r="AQ12" s="659"/>
      <c r="AR12" s="659"/>
      <c r="AS12" s="659"/>
      <c r="AT12" s="659"/>
      <c r="AU12" s="659"/>
      <c r="AV12" s="659"/>
      <c r="AW12" s="659"/>
      <c r="AX12" s="659"/>
      <c r="AY12" s="659"/>
      <c r="AZ12" s="659"/>
      <c r="BA12" s="659"/>
      <c r="BB12" s="659"/>
      <c r="BC12" s="659"/>
      <c r="BD12" s="659"/>
      <c r="BE12" s="659"/>
      <c r="BF12" s="659"/>
      <c r="BG12" s="659"/>
      <c r="BH12" s="659"/>
      <c r="BI12" s="659"/>
      <c r="BJ12" s="659"/>
      <c r="BK12" s="659"/>
      <c r="BL12" s="659"/>
      <c r="BM12" s="659"/>
      <c r="BN12" s="659"/>
      <c r="BO12" s="659"/>
      <c r="BP12" s="659"/>
      <c r="BQ12" s="659"/>
      <c r="BR12" s="659"/>
      <c r="BS12" s="659"/>
      <c r="BT12" s="659"/>
      <c r="BU12" s="659"/>
      <c r="BV12" s="659"/>
      <c r="BW12" s="659"/>
      <c r="BZ12" s="2" t="s">
        <v>245</v>
      </c>
      <c r="CR12" s="659"/>
      <c r="CS12" s="659"/>
      <c r="CT12" s="659"/>
      <c r="CU12" s="659"/>
      <c r="CV12" s="659"/>
      <c r="CW12" s="659"/>
      <c r="CX12" s="659"/>
      <c r="CY12" s="659"/>
      <c r="CZ12" s="659"/>
      <c r="DA12" s="659"/>
      <c r="DB12" s="659"/>
      <c r="DC12" s="659"/>
      <c r="DD12" s="659"/>
      <c r="DE12" s="659"/>
      <c r="DF12" s="659"/>
      <c r="DG12" s="659"/>
    </row>
    <row r="13" spans="1:111" ht="12" customHeight="1">
      <c r="A13" s="7" t="s">
        <v>246</v>
      </c>
      <c r="B13" s="6"/>
      <c r="C13" s="7"/>
      <c r="D13" s="7"/>
      <c r="E13" s="7"/>
      <c r="F13" s="7"/>
      <c r="G13" s="7"/>
      <c r="H13" s="7"/>
      <c r="I13" s="10"/>
      <c r="J13" s="10"/>
      <c r="X13" s="659"/>
      <c r="Y13" s="659"/>
      <c r="Z13" s="659"/>
      <c r="AA13" s="659"/>
      <c r="AB13" s="659"/>
      <c r="AC13" s="659"/>
      <c r="AD13" s="659"/>
      <c r="AE13" s="659"/>
      <c r="AF13" s="659"/>
      <c r="AG13" s="659"/>
      <c r="AH13" s="659"/>
      <c r="AI13" s="659"/>
      <c r="AJ13" s="659"/>
      <c r="AK13" s="659"/>
      <c r="AL13" s="659"/>
      <c r="AM13" s="659"/>
      <c r="AN13" s="659"/>
      <c r="AO13" s="659"/>
      <c r="AP13" s="659"/>
      <c r="AQ13" s="659"/>
      <c r="AR13" s="659"/>
      <c r="AS13" s="659"/>
      <c r="AT13" s="659"/>
      <c r="AU13" s="659"/>
      <c r="AV13" s="659"/>
      <c r="AW13" s="659"/>
      <c r="AX13" s="659"/>
      <c r="AY13" s="659"/>
      <c r="AZ13" s="659"/>
      <c r="BA13" s="659"/>
      <c r="BB13" s="659"/>
      <c r="BC13" s="659"/>
      <c r="BD13" s="659"/>
      <c r="BE13" s="659"/>
      <c r="BF13" s="659"/>
      <c r="BG13" s="659"/>
      <c r="BH13" s="659"/>
      <c r="BI13" s="659"/>
      <c r="BJ13" s="659"/>
      <c r="BK13" s="659"/>
      <c r="BL13" s="659"/>
      <c r="BM13" s="659"/>
      <c r="BN13" s="659"/>
      <c r="BO13" s="659"/>
      <c r="BP13" s="659"/>
      <c r="BQ13" s="659"/>
      <c r="BR13" s="659"/>
      <c r="BS13" s="659"/>
      <c r="BT13" s="659"/>
      <c r="BU13" s="659"/>
      <c r="BV13" s="659"/>
      <c r="BW13" s="659"/>
      <c r="BZ13" s="7" t="s">
        <v>9</v>
      </c>
      <c r="CR13" s="659"/>
      <c r="CS13" s="659"/>
      <c r="CT13" s="659"/>
      <c r="CU13" s="659"/>
      <c r="CV13" s="659"/>
      <c r="CW13" s="659"/>
      <c r="CX13" s="659"/>
      <c r="CY13" s="659"/>
      <c r="CZ13" s="659"/>
      <c r="DA13" s="659"/>
      <c r="DB13" s="659"/>
      <c r="DC13" s="659"/>
      <c r="DD13" s="659"/>
      <c r="DE13" s="659"/>
      <c r="DF13" s="659"/>
      <c r="DG13" s="659"/>
    </row>
    <row r="14" spans="1:111" ht="12" customHeight="1">
      <c r="A14" s="7" t="s">
        <v>247</v>
      </c>
      <c r="B14" s="6"/>
      <c r="C14" s="7"/>
      <c r="D14" s="7"/>
      <c r="E14" s="7"/>
      <c r="F14" s="7"/>
      <c r="G14" s="7"/>
      <c r="H14" s="7"/>
      <c r="I14" s="7"/>
      <c r="J14" s="7"/>
      <c r="X14" s="660"/>
      <c r="Y14" s="660"/>
      <c r="Z14" s="660"/>
      <c r="AA14" s="660"/>
      <c r="AB14" s="660"/>
      <c r="AC14" s="660"/>
      <c r="AD14" s="660"/>
      <c r="AE14" s="660"/>
      <c r="AF14" s="660"/>
      <c r="AG14" s="660"/>
      <c r="AH14" s="660"/>
      <c r="AI14" s="660"/>
      <c r="AJ14" s="660"/>
      <c r="AK14" s="660"/>
      <c r="AL14" s="660"/>
      <c r="AM14" s="660"/>
      <c r="AN14" s="660"/>
      <c r="AO14" s="660"/>
      <c r="AP14" s="660"/>
      <c r="AQ14" s="660"/>
      <c r="AR14" s="660"/>
      <c r="AS14" s="660"/>
      <c r="AT14" s="660"/>
      <c r="AU14" s="660"/>
      <c r="AV14" s="660"/>
      <c r="AX14" s="7" t="s">
        <v>30</v>
      </c>
      <c r="BH14" s="661"/>
      <c r="BI14" s="661"/>
      <c r="BJ14" s="661"/>
      <c r="BK14" s="661"/>
      <c r="BL14" s="661"/>
      <c r="BM14" s="661"/>
      <c r="BN14" s="661"/>
      <c r="BO14" s="661"/>
      <c r="BP14" s="661"/>
      <c r="BQ14" s="661"/>
      <c r="BR14" s="661"/>
      <c r="BS14" s="661"/>
      <c r="BT14" s="661"/>
      <c r="BU14" s="661"/>
      <c r="BV14" s="661"/>
      <c r="BW14" s="661"/>
      <c r="BZ14" s="12" t="s">
        <v>248</v>
      </c>
      <c r="CR14" s="659"/>
      <c r="CS14" s="659"/>
      <c r="CT14" s="659"/>
      <c r="CU14" s="659"/>
      <c r="CV14" s="659"/>
      <c r="CW14" s="659"/>
      <c r="CX14" s="659"/>
      <c r="CY14" s="659"/>
      <c r="CZ14" s="659"/>
      <c r="DA14" s="659"/>
      <c r="DB14" s="659"/>
      <c r="DC14" s="659"/>
      <c r="DD14" s="659"/>
      <c r="DE14" s="659"/>
      <c r="DF14" s="659"/>
      <c r="DG14" s="659"/>
    </row>
    <row r="15" spans="1:52" ht="6" customHeight="1">
      <c r="A15" s="13"/>
      <c r="B15" s="7"/>
      <c r="C15" s="7"/>
      <c r="D15" s="7"/>
      <c r="E15" s="7"/>
      <c r="F15" s="7"/>
      <c r="G15" s="7"/>
      <c r="H15" s="7"/>
      <c r="I15" s="9"/>
      <c r="J15" s="9"/>
      <c r="K15" s="14"/>
      <c r="L15" s="14"/>
      <c r="M15" s="14"/>
      <c r="N15" s="14"/>
      <c r="O15" s="14"/>
      <c r="P15" s="14"/>
      <c r="Q15" s="7"/>
      <c r="R15" s="7"/>
      <c r="S15" s="7"/>
      <c r="T15" s="14"/>
      <c r="U15" s="14"/>
      <c r="V15" s="14"/>
      <c r="W15" s="14"/>
      <c r="AL15" s="14"/>
      <c r="AM15" s="14"/>
      <c r="AN15" s="14"/>
      <c r="AO15" s="14"/>
      <c r="AP15" s="14"/>
      <c r="AQ15" s="14"/>
      <c r="AR15" s="7"/>
      <c r="AS15" s="7"/>
      <c r="AT15" s="7"/>
      <c r="AU15" s="7"/>
      <c r="AV15" s="7"/>
      <c r="AW15" s="7"/>
      <c r="AX15" s="7"/>
      <c r="AY15" s="7"/>
      <c r="AZ15" s="7"/>
    </row>
    <row r="16" spans="1:111" ht="12.75" customHeight="1">
      <c r="A16" s="9"/>
      <c r="B16" s="583" t="s">
        <v>754</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4"/>
      <c r="AL16" s="584"/>
      <c r="AM16" s="584"/>
      <c r="AN16" s="584"/>
      <c r="AO16" s="584"/>
      <c r="AP16" s="584"/>
      <c r="AQ16" s="584"/>
      <c r="AR16" s="584"/>
      <c r="AS16" s="584"/>
      <c r="AT16" s="584"/>
      <c r="AU16" s="584"/>
      <c r="AV16" s="584"/>
      <c r="AW16" s="584"/>
      <c r="AX16" s="584"/>
      <c r="AY16" s="584"/>
      <c r="AZ16" s="584"/>
      <c r="BA16" s="584"/>
      <c r="BB16" s="584"/>
      <c r="BC16" s="584"/>
      <c r="BD16" s="584"/>
      <c r="BE16" s="584"/>
      <c r="BF16" s="584"/>
      <c r="BG16" s="584"/>
      <c r="BH16" s="584"/>
      <c r="BI16" s="584"/>
      <c r="BJ16" s="584"/>
      <c r="BK16" s="584"/>
      <c r="BL16" s="584"/>
      <c r="BM16" s="584"/>
      <c r="BN16" s="584"/>
      <c r="BO16" s="584"/>
      <c r="BP16" s="584"/>
      <c r="BQ16" s="584"/>
      <c r="BR16" s="584"/>
      <c r="BS16" s="584"/>
      <c r="BT16" s="584"/>
      <c r="BU16" s="584"/>
      <c r="BV16" s="584"/>
      <c r="BW16" s="584"/>
      <c r="BX16" s="584"/>
      <c r="BY16" s="584"/>
      <c r="BZ16" s="584"/>
      <c r="CA16" s="584"/>
      <c r="CB16" s="584"/>
      <c r="CC16" s="584"/>
      <c r="CD16" s="584"/>
      <c r="CE16" s="584"/>
      <c r="CF16" s="584"/>
      <c r="CG16" s="584"/>
      <c r="CH16" s="584"/>
      <c r="CI16" s="584"/>
      <c r="CJ16" s="584"/>
      <c r="CK16" s="584"/>
      <c r="CL16" s="584"/>
      <c r="CM16" s="584"/>
      <c r="CN16" s="584"/>
      <c r="CO16" s="584"/>
      <c r="CP16" s="584"/>
      <c r="CQ16" s="584"/>
      <c r="CR16" s="584"/>
      <c r="CS16" s="584"/>
      <c r="CT16" s="584"/>
      <c r="CU16" s="584"/>
      <c r="CV16" s="584"/>
      <c r="CW16" s="584"/>
      <c r="CX16" s="584"/>
      <c r="CY16" s="584"/>
      <c r="CZ16" s="584"/>
      <c r="DA16" s="584"/>
      <c r="DB16" s="584"/>
      <c r="DC16" s="584"/>
      <c r="DD16" s="584"/>
      <c r="DE16" s="584"/>
      <c r="DF16" s="585"/>
      <c r="DG16" s="486"/>
    </row>
    <row r="17" spans="1:111" ht="12" customHeight="1">
      <c r="A17" s="6"/>
      <c r="B17" s="586" t="s">
        <v>606</v>
      </c>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8"/>
      <c r="DG17" s="487"/>
    </row>
    <row r="18" spans="1:56" ht="6" customHeight="1">
      <c r="A18" s="1"/>
      <c r="B18" s="15"/>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6"/>
      <c r="AI18" s="6"/>
      <c r="AJ18" s="6"/>
      <c r="AK18" s="6"/>
      <c r="AL18" s="6"/>
      <c r="AM18" s="1"/>
      <c r="AN18" s="1"/>
      <c r="AO18" s="1"/>
      <c r="AP18" s="1"/>
      <c r="AQ18" s="1"/>
      <c r="AR18" s="1"/>
      <c r="AS18" s="1"/>
      <c r="AT18" s="1"/>
      <c r="AU18" s="1"/>
      <c r="AV18" s="1"/>
      <c r="AW18" s="1"/>
      <c r="AX18" s="1"/>
      <c r="AY18" s="1"/>
      <c r="AZ18" s="1"/>
      <c r="BA18" s="1"/>
      <c r="BB18" s="1"/>
      <c r="BC18" s="1"/>
      <c r="BD18" s="1"/>
    </row>
    <row r="19" spans="2:110" ht="12.75">
      <c r="B19" s="16" t="s">
        <v>43</v>
      </c>
      <c r="C19" s="6"/>
      <c r="D19" s="6"/>
      <c r="E19" s="6"/>
      <c r="F19" s="6"/>
      <c r="G19" s="6"/>
      <c r="H19" s="6"/>
      <c r="I19" s="6"/>
      <c r="J19" s="6"/>
      <c r="K19" s="6"/>
      <c r="L19" s="6"/>
      <c r="M19" s="6"/>
      <c r="N19" s="1"/>
      <c r="P19" s="1"/>
      <c r="Z19" s="1"/>
      <c r="AA19" s="1"/>
      <c r="AB19" s="1"/>
      <c r="AC19" s="1"/>
      <c r="AD19" s="1"/>
      <c r="AE19" s="6"/>
      <c r="AF19" s="17" t="s">
        <v>249</v>
      </c>
      <c r="AG19" s="6"/>
      <c r="AH19" s="6"/>
      <c r="AI19" s="6"/>
      <c r="AJ19" s="651"/>
      <c r="AK19" s="651"/>
      <c r="AL19" s="651"/>
      <c r="AM19" s="651"/>
      <c r="AN19" s="651"/>
      <c r="AO19" s="651"/>
      <c r="AP19" s="651"/>
      <c r="AQ19" s="651"/>
      <c r="AR19" s="651"/>
      <c r="AS19" s="651"/>
      <c r="AT19" s="651"/>
      <c r="AU19" s="651"/>
      <c r="AV19" s="651"/>
      <c r="AW19" s="651"/>
      <c r="AX19" s="651"/>
      <c r="AY19" s="651"/>
      <c r="BD19" s="1"/>
      <c r="BO19" s="16" t="s">
        <v>250</v>
      </c>
      <c r="CL19" s="1"/>
      <c r="CM19" s="18" t="s">
        <v>249</v>
      </c>
      <c r="CQ19" s="651"/>
      <c r="CR19" s="651"/>
      <c r="CS19" s="651"/>
      <c r="CT19" s="651"/>
      <c r="CU19" s="651"/>
      <c r="CV19" s="651"/>
      <c r="CW19" s="651"/>
      <c r="CX19" s="651"/>
      <c r="CY19" s="651"/>
      <c r="CZ19" s="651"/>
      <c r="DA19" s="651"/>
      <c r="DB19" s="651"/>
      <c r="DC19" s="651"/>
      <c r="DD19" s="651"/>
      <c r="DE19" s="651"/>
      <c r="DF19" s="651"/>
    </row>
    <row r="20" spans="2:94" ht="12.75">
      <c r="B20" s="16" t="s">
        <v>251</v>
      </c>
      <c r="C20" s="6"/>
      <c r="D20" s="6"/>
      <c r="E20" s="6"/>
      <c r="F20" s="6"/>
      <c r="G20" s="6"/>
      <c r="H20" s="6"/>
      <c r="I20" s="6"/>
      <c r="J20" s="6"/>
      <c r="K20" s="6"/>
      <c r="L20" s="6"/>
      <c r="M20" s="6"/>
      <c r="N20" s="1"/>
      <c r="P20" s="19"/>
      <c r="Z20" s="1"/>
      <c r="AA20" s="1"/>
      <c r="AB20" s="1"/>
      <c r="AC20" s="1"/>
      <c r="AD20" s="1"/>
      <c r="AE20" s="6"/>
      <c r="AF20" s="17" t="s">
        <v>249</v>
      </c>
      <c r="AG20" s="6"/>
      <c r="AH20" s="6"/>
      <c r="AI20" s="6"/>
      <c r="AJ20" s="655">
        <f>+CQ29-(AJ19+AJ27+AJ26+AJ25+AJ24+AJ23+AJ22+AJ21)</f>
        <v>0</v>
      </c>
      <c r="AK20" s="655"/>
      <c r="AL20" s="655"/>
      <c r="AM20" s="655"/>
      <c r="AN20" s="655"/>
      <c r="AO20" s="655"/>
      <c r="AP20" s="655"/>
      <c r="AQ20" s="655"/>
      <c r="AR20" s="655"/>
      <c r="AS20" s="655"/>
      <c r="AT20" s="655"/>
      <c r="AU20" s="655"/>
      <c r="AV20" s="655"/>
      <c r="AW20" s="655"/>
      <c r="AX20" s="655"/>
      <c r="AY20" s="655"/>
      <c r="BD20" s="1"/>
      <c r="BO20" s="1401" t="s">
        <v>526</v>
      </c>
      <c r="BP20" s="1401"/>
      <c r="BQ20" s="1401"/>
      <c r="BR20" s="1401"/>
      <c r="BS20" s="1401"/>
      <c r="BT20" s="1401"/>
      <c r="BU20" s="1401"/>
      <c r="BV20" s="1401"/>
      <c r="BW20" s="1401"/>
      <c r="BX20" s="1401"/>
      <c r="BY20" s="1401"/>
      <c r="BZ20" s="1401"/>
      <c r="CA20" s="1401"/>
      <c r="CB20" s="1401"/>
      <c r="CC20" s="1401"/>
      <c r="CD20" s="1401"/>
      <c r="CE20" s="1401"/>
      <c r="CF20" s="1401"/>
      <c r="CG20" s="1401"/>
      <c r="CH20" s="1401"/>
      <c r="CI20" s="1401"/>
      <c r="CJ20" s="1401"/>
      <c r="CK20" s="1401"/>
      <c r="CL20" s="1401"/>
      <c r="CM20" s="1401"/>
      <c r="CN20" s="16"/>
      <c r="CO20" s="16"/>
      <c r="CP20" s="16"/>
    </row>
    <row r="21" spans="2:99" ht="12.75">
      <c r="B21" s="16" t="s">
        <v>206</v>
      </c>
      <c r="C21" s="6"/>
      <c r="D21" s="6"/>
      <c r="E21" s="6"/>
      <c r="F21" s="6"/>
      <c r="G21" s="6"/>
      <c r="H21" s="6"/>
      <c r="I21" s="6"/>
      <c r="J21" s="6"/>
      <c r="K21" s="6"/>
      <c r="L21" s="6"/>
      <c r="M21" s="6"/>
      <c r="N21" s="1"/>
      <c r="P21" s="19"/>
      <c r="Z21" s="1"/>
      <c r="AA21" s="1"/>
      <c r="AB21" s="1"/>
      <c r="AC21" s="1"/>
      <c r="AD21" s="1"/>
      <c r="AE21" s="6"/>
      <c r="AF21" s="17" t="s">
        <v>249</v>
      </c>
      <c r="AG21" s="6"/>
      <c r="AH21" s="6"/>
      <c r="AI21" s="6"/>
      <c r="AJ21" s="639"/>
      <c r="AK21" s="639"/>
      <c r="AL21" s="639"/>
      <c r="AM21" s="639"/>
      <c r="AN21" s="639"/>
      <c r="AO21" s="639"/>
      <c r="AP21" s="639"/>
      <c r="AQ21" s="639"/>
      <c r="AR21" s="639"/>
      <c r="AS21" s="639"/>
      <c r="AT21" s="639"/>
      <c r="AU21" s="639"/>
      <c r="AV21" s="639"/>
      <c r="AW21" s="639"/>
      <c r="AX21" s="639"/>
      <c r="AY21" s="639"/>
      <c r="BD21" s="1"/>
      <c r="CK21" s="11"/>
      <c r="CL21" s="1"/>
      <c r="CM21" s="16"/>
      <c r="CN21" s="16"/>
      <c r="CO21" s="16"/>
      <c r="CP21" s="16"/>
      <c r="CQ21" s="16"/>
      <c r="CR21" s="16"/>
      <c r="CS21" s="16"/>
      <c r="CT21" s="16"/>
      <c r="CU21" s="16"/>
    </row>
    <row r="22" spans="2:99" ht="12.75">
      <c r="B22" s="16" t="s">
        <v>305</v>
      </c>
      <c r="C22" s="6"/>
      <c r="D22" s="6"/>
      <c r="E22" s="6"/>
      <c r="F22" s="6"/>
      <c r="G22" s="6"/>
      <c r="H22" s="6"/>
      <c r="I22" s="6"/>
      <c r="J22" s="6"/>
      <c r="K22" s="6"/>
      <c r="L22" s="6"/>
      <c r="M22" s="6"/>
      <c r="N22" s="1"/>
      <c r="P22" s="19"/>
      <c r="Z22" s="1"/>
      <c r="AA22" s="1"/>
      <c r="AB22" s="1"/>
      <c r="AC22" s="1"/>
      <c r="AD22" s="1"/>
      <c r="AE22" s="6"/>
      <c r="AF22" s="17" t="s">
        <v>249</v>
      </c>
      <c r="AG22" s="6"/>
      <c r="AH22" s="6"/>
      <c r="AI22" s="6"/>
      <c r="AJ22" s="639"/>
      <c r="AK22" s="639"/>
      <c r="AL22" s="639"/>
      <c r="AM22" s="639"/>
      <c r="AN22" s="639"/>
      <c r="AO22" s="639"/>
      <c r="AP22" s="639"/>
      <c r="AQ22" s="639"/>
      <c r="AR22" s="639"/>
      <c r="AS22" s="639"/>
      <c r="AT22" s="639"/>
      <c r="AU22" s="639"/>
      <c r="AV22" s="639"/>
      <c r="AW22" s="639"/>
      <c r="AX22" s="639"/>
      <c r="AY22" s="639"/>
      <c r="BD22" s="1"/>
      <c r="CK22" s="11"/>
      <c r="CL22" s="1"/>
      <c r="CM22" s="16"/>
      <c r="CN22" s="16"/>
      <c r="CO22" s="16"/>
      <c r="CP22" s="16"/>
      <c r="CQ22" s="16"/>
      <c r="CR22" s="16"/>
      <c r="CS22" s="16"/>
      <c r="CT22" s="16"/>
      <c r="CU22" s="16"/>
    </row>
    <row r="23" spans="2:99" ht="12.75">
      <c r="B23" s="16" t="s">
        <v>208</v>
      </c>
      <c r="C23" s="6"/>
      <c r="D23" s="6"/>
      <c r="E23" s="6"/>
      <c r="F23" s="6"/>
      <c r="G23" s="6"/>
      <c r="H23" s="6"/>
      <c r="I23" s="6"/>
      <c r="J23" s="6"/>
      <c r="K23" s="6"/>
      <c r="L23" s="6"/>
      <c r="M23" s="6"/>
      <c r="N23" s="1"/>
      <c r="P23" s="19"/>
      <c r="Z23" s="1"/>
      <c r="AA23" s="1"/>
      <c r="AB23" s="1"/>
      <c r="AC23" s="1"/>
      <c r="AD23" s="1"/>
      <c r="AE23" s="6"/>
      <c r="AF23" s="17" t="s">
        <v>249</v>
      </c>
      <c r="AG23" s="6"/>
      <c r="AH23" s="6"/>
      <c r="AI23" s="6"/>
      <c r="AJ23" s="639"/>
      <c r="AK23" s="639"/>
      <c r="AL23" s="639"/>
      <c r="AM23" s="639"/>
      <c r="AN23" s="639"/>
      <c r="AO23" s="639"/>
      <c r="AP23" s="639"/>
      <c r="AQ23" s="639"/>
      <c r="AR23" s="639"/>
      <c r="AS23" s="639"/>
      <c r="AT23" s="639"/>
      <c r="AU23" s="639"/>
      <c r="AV23" s="639"/>
      <c r="AW23" s="639"/>
      <c r="AX23" s="639"/>
      <c r="AY23" s="639"/>
      <c r="BD23" s="1"/>
      <c r="CK23" s="11"/>
      <c r="CL23" s="1"/>
      <c r="CM23" s="16"/>
      <c r="CN23" s="16"/>
      <c r="CO23" s="16"/>
      <c r="CP23" s="16"/>
      <c r="CQ23" s="16"/>
      <c r="CR23" s="16"/>
      <c r="CS23" s="16"/>
      <c r="CT23" s="16"/>
      <c r="CU23" s="16"/>
    </row>
    <row r="24" spans="2:99" ht="12.75">
      <c r="B24" s="16" t="s">
        <v>209</v>
      </c>
      <c r="C24" s="6"/>
      <c r="D24" s="6"/>
      <c r="E24" s="6"/>
      <c r="F24" s="6"/>
      <c r="G24" s="6"/>
      <c r="H24" s="6"/>
      <c r="I24" s="6"/>
      <c r="J24" s="6"/>
      <c r="K24" s="6"/>
      <c r="L24" s="6"/>
      <c r="M24" s="6"/>
      <c r="N24" s="1"/>
      <c r="P24" s="19"/>
      <c r="Z24" s="1"/>
      <c r="AA24" s="1"/>
      <c r="AB24" s="1"/>
      <c r="AC24" s="1"/>
      <c r="AD24" s="1"/>
      <c r="AE24" s="6"/>
      <c r="AF24" s="17" t="s">
        <v>249</v>
      </c>
      <c r="AG24" s="6"/>
      <c r="AH24" s="6"/>
      <c r="AI24" s="6"/>
      <c r="AJ24" s="639"/>
      <c r="AK24" s="639"/>
      <c r="AL24" s="639"/>
      <c r="AM24" s="639"/>
      <c r="AN24" s="639"/>
      <c r="AO24" s="639"/>
      <c r="AP24" s="639"/>
      <c r="AQ24" s="639"/>
      <c r="AR24" s="639"/>
      <c r="AS24" s="639"/>
      <c r="AT24" s="639"/>
      <c r="AU24" s="639"/>
      <c r="AV24" s="639"/>
      <c r="AW24" s="639"/>
      <c r="AX24" s="639"/>
      <c r="AY24" s="639"/>
      <c r="BD24" s="1"/>
      <c r="CK24" s="11"/>
      <c r="CL24" s="1"/>
      <c r="CM24" s="16"/>
      <c r="CN24" s="16"/>
      <c r="CO24" s="16"/>
      <c r="CP24" s="16"/>
      <c r="CQ24" s="16"/>
      <c r="CR24" s="16"/>
      <c r="CS24" s="16"/>
      <c r="CT24" s="16"/>
      <c r="CU24" s="16"/>
    </row>
    <row r="25" spans="2:99" ht="12.75">
      <c r="B25" s="16" t="s">
        <v>210</v>
      </c>
      <c r="C25" s="6"/>
      <c r="D25" s="6"/>
      <c r="E25" s="6"/>
      <c r="F25" s="6"/>
      <c r="G25" s="6"/>
      <c r="H25" s="6"/>
      <c r="I25" s="6"/>
      <c r="J25" s="6"/>
      <c r="K25" s="6"/>
      <c r="L25" s="6"/>
      <c r="M25" s="6"/>
      <c r="N25" s="1"/>
      <c r="P25" s="19"/>
      <c r="Z25" s="1"/>
      <c r="AA25" s="1"/>
      <c r="AB25" s="1"/>
      <c r="AC25" s="1"/>
      <c r="AD25" s="1"/>
      <c r="AE25" s="6"/>
      <c r="AF25" s="17" t="s">
        <v>249</v>
      </c>
      <c r="AG25" s="6"/>
      <c r="AH25" s="6"/>
      <c r="AI25" s="6"/>
      <c r="AJ25" s="639"/>
      <c r="AK25" s="639"/>
      <c r="AL25" s="639"/>
      <c r="AM25" s="639"/>
      <c r="AN25" s="639"/>
      <c r="AO25" s="639"/>
      <c r="AP25" s="639"/>
      <c r="AQ25" s="639"/>
      <c r="AR25" s="639"/>
      <c r="AS25" s="639"/>
      <c r="AT25" s="639"/>
      <c r="AU25" s="639"/>
      <c r="AV25" s="639"/>
      <c r="AW25" s="639"/>
      <c r="AX25" s="639"/>
      <c r="AY25" s="639"/>
      <c r="BD25" s="1"/>
      <c r="CK25" s="11"/>
      <c r="CL25" s="1"/>
      <c r="CM25" s="16"/>
      <c r="CN25" s="16"/>
      <c r="CO25" s="16"/>
      <c r="CP25" s="16"/>
      <c r="CQ25" s="16"/>
      <c r="CR25" s="16"/>
      <c r="CS25" s="16"/>
      <c r="CT25" s="16"/>
      <c r="CU25" s="16"/>
    </row>
    <row r="26" spans="2:99" ht="12.75">
      <c r="B26" s="16" t="s">
        <v>211</v>
      </c>
      <c r="C26" s="6"/>
      <c r="D26" s="6"/>
      <c r="E26" s="6"/>
      <c r="F26" s="6"/>
      <c r="G26" s="6"/>
      <c r="H26" s="6"/>
      <c r="I26" s="6"/>
      <c r="J26" s="6"/>
      <c r="K26" s="6"/>
      <c r="L26" s="6"/>
      <c r="M26" s="6"/>
      <c r="N26" s="1"/>
      <c r="P26" s="1"/>
      <c r="Z26" s="1"/>
      <c r="AA26" s="1"/>
      <c r="AB26" s="1"/>
      <c r="AC26" s="1"/>
      <c r="AD26" s="1"/>
      <c r="AE26" s="6"/>
      <c r="AF26" s="17" t="s">
        <v>249</v>
      </c>
      <c r="AG26" s="6"/>
      <c r="AH26" s="6"/>
      <c r="AI26" s="6"/>
      <c r="AJ26" s="639"/>
      <c r="AK26" s="639"/>
      <c r="AL26" s="639"/>
      <c r="AM26" s="639"/>
      <c r="AN26" s="639"/>
      <c r="AO26" s="639"/>
      <c r="AP26" s="639"/>
      <c r="AQ26" s="639"/>
      <c r="AR26" s="639"/>
      <c r="AS26" s="639"/>
      <c r="AT26" s="639"/>
      <c r="AU26" s="639"/>
      <c r="AV26" s="639"/>
      <c r="AW26" s="639"/>
      <c r="AX26" s="639"/>
      <c r="AY26" s="639"/>
      <c r="BD26" s="1"/>
      <c r="CK26" s="11"/>
      <c r="CL26" s="1"/>
      <c r="CM26" s="16"/>
      <c r="CN26" s="16"/>
      <c r="CO26" s="16"/>
      <c r="CP26" s="16"/>
      <c r="CQ26" s="16"/>
      <c r="CR26" s="16"/>
      <c r="CS26" s="16"/>
      <c r="CT26" s="16"/>
      <c r="CU26" s="16"/>
    </row>
    <row r="27" spans="2:110" ht="12.75">
      <c r="B27" s="16" t="s">
        <v>239</v>
      </c>
      <c r="C27" s="6"/>
      <c r="D27" s="6"/>
      <c r="E27" s="6"/>
      <c r="F27" s="6"/>
      <c r="G27" s="1"/>
      <c r="H27" s="1"/>
      <c r="M27" s="6"/>
      <c r="N27" s="1"/>
      <c r="P27" s="1"/>
      <c r="U27" s="652">
        <v>0.2</v>
      </c>
      <c r="V27" s="653"/>
      <c r="W27" s="653"/>
      <c r="X27" s="653"/>
      <c r="Y27" s="653"/>
      <c r="Z27" s="653"/>
      <c r="AA27" s="653"/>
      <c r="AB27" s="654"/>
      <c r="AC27" s="1"/>
      <c r="AD27" s="1"/>
      <c r="AE27" s="6"/>
      <c r="AF27" s="17" t="s">
        <v>249</v>
      </c>
      <c r="AG27" s="6"/>
      <c r="AH27" s="6"/>
      <c r="AI27" s="6"/>
      <c r="AJ27" s="655">
        <f>CQ19*U27</f>
        <v>0</v>
      </c>
      <c r="AK27" s="655"/>
      <c r="AL27" s="655"/>
      <c r="AM27" s="655"/>
      <c r="AN27" s="655"/>
      <c r="AO27" s="655"/>
      <c r="AP27" s="655"/>
      <c r="AQ27" s="655"/>
      <c r="AR27" s="655"/>
      <c r="AS27" s="655"/>
      <c r="AT27" s="655"/>
      <c r="AU27" s="655"/>
      <c r="AV27" s="655"/>
      <c r="AW27" s="655"/>
      <c r="AX27" s="655"/>
      <c r="AY27" s="655"/>
      <c r="BD27" s="1"/>
      <c r="BO27" s="16" t="s">
        <v>45</v>
      </c>
      <c r="CL27" s="1"/>
      <c r="CM27" s="18" t="s">
        <v>249</v>
      </c>
      <c r="CQ27" s="651"/>
      <c r="CR27" s="651"/>
      <c r="CS27" s="651"/>
      <c r="CT27" s="651"/>
      <c r="CU27" s="651"/>
      <c r="CV27" s="651"/>
      <c r="CW27" s="651"/>
      <c r="CX27" s="651"/>
      <c r="CY27" s="651"/>
      <c r="CZ27" s="651"/>
      <c r="DA27" s="651"/>
      <c r="DB27" s="651"/>
      <c r="DC27" s="651"/>
      <c r="DD27" s="651"/>
      <c r="DE27" s="651"/>
      <c r="DF27" s="651"/>
    </row>
    <row r="28" spans="1:110" ht="4.5" customHeight="1" thickBot="1">
      <c r="A28" s="6"/>
      <c r="B28" s="6"/>
      <c r="C28" s="6"/>
      <c r="D28" s="6"/>
      <c r="E28" s="6"/>
      <c r="F28" s="6"/>
      <c r="G28" s="6"/>
      <c r="H28" s="6"/>
      <c r="I28" s="6"/>
      <c r="J28" s="6"/>
      <c r="K28" s="6"/>
      <c r="L28" s="6"/>
      <c r="M28" s="6"/>
      <c r="N28" s="1"/>
      <c r="O28" s="11"/>
      <c r="P28" s="1"/>
      <c r="Z28" s="1"/>
      <c r="AA28" s="1"/>
      <c r="AB28" s="1"/>
      <c r="AC28" s="1"/>
      <c r="AD28" s="1"/>
      <c r="AE28" s="6"/>
      <c r="AF28" s="102"/>
      <c r="AG28" s="54"/>
      <c r="AH28" s="54"/>
      <c r="AI28" s="54"/>
      <c r="AJ28" s="102"/>
      <c r="AK28" s="102"/>
      <c r="AL28" s="102"/>
      <c r="AM28" s="102"/>
      <c r="AN28" s="102"/>
      <c r="AO28" s="102"/>
      <c r="AP28" s="102"/>
      <c r="AQ28" s="102"/>
      <c r="AR28" s="102"/>
      <c r="AS28" s="146"/>
      <c r="AT28" s="146"/>
      <c r="AU28" s="146"/>
      <c r="AV28" s="146"/>
      <c r="AW28" s="146"/>
      <c r="AX28" s="146"/>
      <c r="AY28" s="146"/>
      <c r="BD28" s="1"/>
      <c r="CK28" s="11"/>
      <c r="CL28" s="1"/>
      <c r="CM28" s="146"/>
      <c r="CN28" s="146"/>
      <c r="CO28" s="146"/>
      <c r="CP28" s="146"/>
      <c r="CQ28" s="102"/>
      <c r="CR28" s="102"/>
      <c r="CS28" s="102"/>
      <c r="CT28" s="102"/>
      <c r="CU28" s="102"/>
      <c r="CV28" s="102"/>
      <c r="CW28" s="102"/>
      <c r="CX28" s="102"/>
      <c r="CY28" s="102"/>
      <c r="CZ28" s="146"/>
      <c r="DA28" s="146"/>
      <c r="DB28" s="146"/>
      <c r="DC28" s="146"/>
      <c r="DD28" s="146"/>
      <c r="DE28" s="146"/>
      <c r="DF28" s="146"/>
    </row>
    <row r="29" spans="1:110" ht="15">
      <c r="A29" s="6"/>
      <c r="B29" s="6"/>
      <c r="C29" s="6"/>
      <c r="D29" s="6"/>
      <c r="E29" s="6"/>
      <c r="F29" s="6"/>
      <c r="G29" s="6"/>
      <c r="H29" s="1"/>
      <c r="I29" s="1"/>
      <c r="J29" s="1"/>
      <c r="K29" s="1"/>
      <c r="L29" s="6"/>
      <c r="M29" s="6"/>
      <c r="N29" s="1"/>
      <c r="P29" s="1"/>
      <c r="Z29" s="1"/>
      <c r="AA29" s="1"/>
      <c r="AB29" s="1"/>
      <c r="AC29" s="1"/>
      <c r="AD29" s="1"/>
      <c r="AE29" s="6"/>
      <c r="AF29" s="20" t="s">
        <v>249</v>
      </c>
      <c r="AG29" s="6"/>
      <c r="AH29" s="6"/>
      <c r="AI29" s="6"/>
      <c r="AJ29" s="638">
        <f>SUM(AJ19:AY27)</f>
        <v>0</v>
      </c>
      <c r="AK29" s="638"/>
      <c r="AL29" s="638"/>
      <c r="AM29" s="638"/>
      <c r="AN29" s="638"/>
      <c r="AO29" s="638"/>
      <c r="AP29" s="638"/>
      <c r="AQ29" s="638"/>
      <c r="AR29" s="638"/>
      <c r="AS29" s="638"/>
      <c r="AT29" s="638"/>
      <c r="AU29" s="638"/>
      <c r="AV29" s="638"/>
      <c r="AW29" s="638"/>
      <c r="AX29" s="638"/>
      <c r="AY29" s="638"/>
      <c r="BD29" s="1"/>
      <c r="CL29" s="1"/>
      <c r="CM29" s="20" t="s">
        <v>249</v>
      </c>
      <c r="CQ29" s="632">
        <f>SUM(CQ19+CQ27)</f>
        <v>0</v>
      </c>
      <c r="CR29" s="632"/>
      <c r="CS29" s="632"/>
      <c r="CT29" s="632"/>
      <c r="CU29" s="632"/>
      <c r="CV29" s="632"/>
      <c r="CW29" s="632"/>
      <c r="CX29" s="632"/>
      <c r="CY29" s="632"/>
      <c r="CZ29" s="632"/>
      <c r="DA29" s="632"/>
      <c r="DB29" s="632"/>
      <c r="DC29" s="632"/>
      <c r="DD29" s="632"/>
      <c r="DE29" s="632"/>
      <c r="DF29" s="632"/>
    </row>
    <row r="30" spans="1:110" ht="3.75" customHeight="1" thickBot="1">
      <c r="A30" s="6"/>
      <c r="B30" s="6"/>
      <c r="C30" s="6"/>
      <c r="D30" s="6"/>
      <c r="E30" s="6"/>
      <c r="F30" s="6"/>
      <c r="G30" s="6"/>
      <c r="H30" s="6"/>
      <c r="I30" s="6"/>
      <c r="J30" s="6"/>
      <c r="K30" s="6"/>
      <c r="L30" s="6"/>
      <c r="M30" s="6"/>
      <c r="N30" s="1"/>
      <c r="O30" s="11"/>
      <c r="P30" s="1"/>
      <c r="Z30" s="1"/>
      <c r="AA30" s="1"/>
      <c r="AB30" s="1"/>
      <c r="AC30" s="1"/>
      <c r="AD30" s="1"/>
      <c r="AE30" s="6"/>
      <c r="AF30" s="54"/>
      <c r="AG30" s="54"/>
      <c r="AH30" s="54"/>
      <c r="AI30" s="54"/>
      <c r="AJ30" s="103"/>
      <c r="AK30" s="103"/>
      <c r="AL30" s="103"/>
      <c r="AM30" s="103"/>
      <c r="AN30" s="103"/>
      <c r="AO30" s="103"/>
      <c r="AP30" s="103"/>
      <c r="AQ30" s="103"/>
      <c r="AR30" s="103"/>
      <c r="AS30" s="103"/>
      <c r="AT30" s="103"/>
      <c r="AU30" s="103"/>
      <c r="AV30" s="103"/>
      <c r="AW30" s="103"/>
      <c r="AX30" s="103"/>
      <c r="AY30" s="103"/>
      <c r="BD30" s="1"/>
      <c r="CL30" s="1"/>
      <c r="CM30" s="54"/>
      <c r="CN30" s="146"/>
      <c r="CO30" s="146"/>
      <c r="CP30" s="146"/>
      <c r="CQ30" s="100"/>
      <c r="CR30" s="100"/>
      <c r="CS30" s="100"/>
      <c r="CT30" s="100"/>
      <c r="CU30" s="100"/>
      <c r="CV30" s="100"/>
      <c r="CW30" s="100"/>
      <c r="CX30" s="100"/>
      <c r="CY30" s="100"/>
      <c r="CZ30" s="147"/>
      <c r="DA30" s="147"/>
      <c r="DB30" s="147"/>
      <c r="DC30" s="147"/>
      <c r="DD30" s="147"/>
      <c r="DE30" s="147"/>
      <c r="DF30" s="147"/>
    </row>
    <row r="31" spans="1:110" ht="12.75">
      <c r="A31" s="17"/>
      <c r="B31" s="6"/>
      <c r="C31" s="6"/>
      <c r="D31" s="6"/>
      <c r="E31" s="6"/>
      <c r="F31" s="6"/>
      <c r="G31" s="6"/>
      <c r="H31" s="6"/>
      <c r="I31" s="6"/>
      <c r="J31" s="6"/>
      <c r="K31" s="6"/>
      <c r="L31" s="6"/>
      <c r="M31" s="6"/>
      <c r="N31" s="6"/>
      <c r="O31" s="1"/>
      <c r="P31" s="6"/>
      <c r="Q31" s="6"/>
      <c r="R31" s="6"/>
      <c r="S31" s="6"/>
      <c r="T31" s="6"/>
      <c r="U31" s="6"/>
      <c r="V31" s="6"/>
      <c r="W31" s="1"/>
      <c r="X31" s="1"/>
      <c r="Y31" s="1"/>
      <c r="Z31" s="1"/>
      <c r="AA31" s="1"/>
      <c r="AB31" s="1"/>
      <c r="AC31" s="1"/>
      <c r="AD31" s="1"/>
      <c r="AE31" s="6"/>
      <c r="AG31" s="6"/>
      <c r="AH31" s="6"/>
      <c r="AI31" s="6"/>
      <c r="AJ31" s="6"/>
      <c r="AK31" s="17"/>
      <c r="AL31" s="1"/>
      <c r="AM31" s="1"/>
      <c r="AN31" s="1"/>
      <c r="AO31" s="1"/>
      <c r="AP31" s="1"/>
      <c r="AQ31" s="1"/>
      <c r="AR31" s="1"/>
      <c r="BD31" s="1"/>
      <c r="BN31" s="21" t="s">
        <v>239</v>
      </c>
      <c r="CL31" s="1"/>
      <c r="CM31" s="18" t="s">
        <v>249</v>
      </c>
      <c r="CQ31" s="649">
        <f>+AJ27</f>
        <v>0</v>
      </c>
      <c r="CR31" s="649"/>
      <c r="CS31" s="649"/>
      <c r="CT31" s="649"/>
      <c r="CU31" s="649"/>
      <c r="CV31" s="649"/>
      <c r="CW31" s="649"/>
      <c r="CX31" s="649"/>
      <c r="CY31" s="649"/>
      <c r="CZ31" s="649"/>
      <c r="DA31" s="649"/>
      <c r="DB31" s="649"/>
      <c r="DC31" s="649"/>
      <c r="DD31" s="649"/>
      <c r="DE31" s="649"/>
      <c r="DF31" s="649"/>
    </row>
    <row r="32" spans="1:110" ht="14.25">
      <c r="A32" s="22" t="s">
        <v>252</v>
      </c>
      <c r="B32" s="6"/>
      <c r="C32" s="6"/>
      <c r="D32" s="6"/>
      <c r="E32" s="6"/>
      <c r="F32" s="6"/>
      <c r="G32" s="6"/>
      <c r="H32" s="6"/>
      <c r="I32" s="6"/>
      <c r="J32" s="6"/>
      <c r="K32" s="6"/>
      <c r="L32" s="6"/>
      <c r="M32" s="6"/>
      <c r="N32" s="6"/>
      <c r="O32" s="1"/>
      <c r="P32" s="6"/>
      <c r="Q32" s="6"/>
      <c r="R32" s="6"/>
      <c r="S32" s="6"/>
      <c r="T32" s="6"/>
      <c r="U32" s="6"/>
      <c r="V32" s="1357" t="s">
        <v>787</v>
      </c>
      <c r="W32" s="1358"/>
      <c r="X32" s="1358"/>
      <c r="Y32" s="1358"/>
      <c r="Z32" s="1358"/>
      <c r="AA32" s="1358"/>
      <c r="AB32" s="1358"/>
      <c r="AC32" s="1358"/>
      <c r="AD32" s="1358"/>
      <c r="AE32" s="1358"/>
      <c r="AF32" s="1359"/>
      <c r="AG32" s="6"/>
      <c r="AH32" s="6"/>
      <c r="AI32" s="6"/>
      <c r="AJ32" s="6"/>
      <c r="AK32" s="17"/>
      <c r="AL32" s="1"/>
      <c r="AM32" s="1"/>
      <c r="AN32" s="1"/>
      <c r="AO32" s="1"/>
      <c r="AP32" s="1"/>
      <c r="AQ32" s="1"/>
      <c r="AR32" s="1"/>
      <c r="BD32" s="1"/>
      <c r="BN32" s="21" t="s">
        <v>253</v>
      </c>
      <c r="CL32" s="1"/>
      <c r="CM32" s="18" t="s">
        <v>249</v>
      </c>
      <c r="CQ32" s="674"/>
      <c r="CR32" s="674"/>
      <c r="CS32" s="674"/>
      <c r="CT32" s="674"/>
      <c r="CU32" s="674"/>
      <c r="CV32" s="674"/>
      <c r="CW32" s="674"/>
      <c r="CX32" s="674"/>
      <c r="CY32" s="674"/>
      <c r="CZ32" s="674"/>
      <c r="DA32" s="674"/>
      <c r="DB32" s="674"/>
      <c r="DC32" s="674"/>
      <c r="DD32" s="674"/>
      <c r="DE32" s="674"/>
      <c r="DF32" s="674"/>
    </row>
    <row r="33" spans="1:56" ht="6" customHeight="1">
      <c r="A33" s="22"/>
      <c r="B33" s="6"/>
      <c r="C33" s="6"/>
      <c r="D33" s="6"/>
      <c r="E33" s="6"/>
      <c r="F33" s="6"/>
      <c r="G33" s="6"/>
      <c r="H33" s="6"/>
      <c r="I33" s="6"/>
      <c r="J33" s="6"/>
      <c r="K33" s="6"/>
      <c r="L33" s="6"/>
      <c r="M33" s="6"/>
      <c r="N33" s="6"/>
      <c r="O33" s="1"/>
      <c r="P33" s="6"/>
      <c r="Q33" s="6"/>
      <c r="R33" s="6"/>
      <c r="S33" s="6"/>
      <c r="T33" s="6"/>
      <c r="U33" s="6"/>
      <c r="V33" s="6"/>
      <c r="W33" s="1"/>
      <c r="X33" s="1"/>
      <c r="Y33" s="1"/>
      <c r="Z33" s="1"/>
      <c r="AA33" s="1"/>
      <c r="AB33" s="1"/>
      <c r="AC33" s="1"/>
      <c r="AD33" s="1"/>
      <c r="AE33" s="6"/>
      <c r="AF33" s="21"/>
      <c r="AG33" s="6"/>
      <c r="AH33" s="6"/>
      <c r="AI33" s="6"/>
      <c r="AJ33" s="6"/>
      <c r="AK33" s="17"/>
      <c r="AL33" s="1"/>
      <c r="AM33" s="1"/>
      <c r="AN33" s="1"/>
      <c r="AO33" s="1"/>
      <c r="AP33" s="1"/>
      <c r="AQ33" s="1"/>
      <c r="AR33" s="1"/>
      <c r="AS33" s="18"/>
      <c r="AT33" s="1"/>
      <c r="AU33" s="1"/>
      <c r="AV33" s="6"/>
      <c r="AW33" s="21"/>
      <c r="AX33" s="6"/>
      <c r="AY33" s="6"/>
      <c r="AZ33" s="6"/>
      <c r="BA33" s="6"/>
      <c r="BB33" s="17"/>
      <c r="BC33" s="1"/>
      <c r="BD33" s="1"/>
    </row>
    <row r="34" spans="1:164" ht="12" customHeight="1">
      <c r="A34" s="17"/>
      <c r="C34" s="23" t="s">
        <v>292</v>
      </c>
      <c r="D34" s="6"/>
      <c r="E34" s="6"/>
      <c r="F34" s="6"/>
      <c r="G34" s="6"/>
      <c r="H34" s="6"/>
      <c r="I34" s="6"/>
      <c r="J34" s="6"/>
      <c r="K34" s="6"/>
      <c r="L34" s="6"/>
      <c r="M34" s="6"/>
      <c r="N34" s="1"/>
      <c r="O34" s="1"/>
      <c r="P34" s="1"/>
      <c r="Q34" s="1"/>
      <c r="R34" s="1"/>
      <c r="S34" s="1"/>
      <c r="AE34" s="1"/>
      <c r="AF34" s="1"/>
      <c r="AG34" s="1"/>
      <c r="AH34" s="1"/>
      <c r="AI34" s="1"/>
      <c r="AJ34" s="1"/>
      <c r="AK34" s="1"/>
      <c r="AL34" s="1"/>
      <c r="AM34" s="1"/>
      <c r="AN34" s="1"/>
      <c r="AO34" s="1"/>
      <c r="AP34" s="1"/>
      <c r="AQ34" s="1"/>
      <c r="AR34" s="1"/>
      <c r="AS34" s="11"/>
      <c r="AT34" s="1"/>
      <c r="AU34" s="6"/>
      <c r="AV34" s="17" t="s">
        <v>249</v>
      </c>
      <c r="AY34" s="1"/>
      <c r="AZ34" s="572"/>
      <c r="BA34" s="572"/>
      <c r="BB34" s="572"/>
      <c r="BC34" s="572"/>
      <c r="BD34" s="572"/>
      <c r="BE34" s="572"/>
      <c r="BF34" s="572"/>
      <c r="BG34" s="572"/>
      <c r="BH34" s="572"/>
      <c r="BI34" s="572"/>
      <c r="BJ34" s="572"/>
      <c r="BK34" s="572"/>
      <c r="BL34" s="572"/>
      <c r="BM34" s="572"/>
      <c r="BN34" s="572"/>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c r="EU34" s="148"/>
      <c r="EV34" s="148"/>
      <c r="EW34" s="148"/>
      <c r="EX34" s="148"/>
      <c r="EY34" s="148"/>
      <c r="EZ34" s="148"/>
      <c r="FA34" s="148"/>
      <c r="FB34" s="148"/>
      <c r="FC34" s="148"/>
      <c r="FD34" s="148"/>
      <c r="FE34" s="148"/>
      <c r="FF34" s="148"/>
      <c r="FG34" s="148"/>
      <c r="FH34" s="148"/>
    </row>
    <row r="35" spans="1:164" ht="12" customHeight="1">
      <c r="A35" s="6"/>
      <c r="C35" s="23" t="s">
        <v>214</v>
      </c>
      <c r="D35" s="6"/>
      <c r="E35" s="6"/>
      <c r="F35" s="6"/>
      <c r="G35" s="6"/>
      <c r="H35" s="6"/>
      <c r="I35" s="6"/>
      <c r="J35" s="6"/>
      <c r="K35" s="6"/>
      <c r="L35" s="6"/>
      <c r="M35" s="6"/>
      <c r="N35" s="1"/>
      <c r="O35" s="1"/>
      <c r="P35" s="1"/>
      <c r="Q35" s="1"/>
      <c r="R35" s="1"/>
      <c r="S35" s="1"/>
      <c r="AE35" s="1"/>
      <c r="AF35" s="1"/>
      <c r="AG35" s="1"/>
      <c r="AH35" s="1"/>
      <c r="AI35" s="1"/>
      <c r="AJ35" s="1"/>
      <c r="AK35" s="1"/>
      <c r="AL35" s="1"/>
      <c r="AM35" s="1"/>
      <c r="AN35" s="1"/>
      <c r="AO35" s="1"/>
      <c r="AP35" s="1"/>
      <c r="AQ35" s="1"/>
      <c r="AR35" s="1"/>
      <c r="AS35" s="11"/>
      <c r="AT35" s="1"/>
      <c r="AU35" s="6"/>
      <c r="AV35" s="17" t="s">
        <v>249</v>
      </c>
      <c r="AY35" s="1"/>
      <c r="AZ35" s="572"/>
      <c r="BA35" s="572"/>
      <c r="BB35" s="572"/>
      <c r="BC35" s="572"/>
      <c r="BD35" s="572"/>
      <c r="BE35" s="572"/>
      <c r="BF35" s="572"/>
      <c r="BG35" s="572"/>
      <c r="BH35" s="572"/>
      <c r="BI35" s="572"/>
      <c r="BJ35" s="572"/>
      <c r="BK35" s="572"/>
      <c r="BL35" s="572"/>
      <c r="BM35" s="572"/>
      <c r="BN35" s="572"/>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c r="EV35" s="148"/>
      <c r="EW35" s="148"/>
      <c r="EX35" s="148"/>
      <c r="EY35" s="148"/>
      <c r="EZ35" s="148"/>
      <c r="FA35" s="148"/>
      <c r="FB35" s="148"/>
      <c r="FC35" s="148"/>
      <c r="FD35" s="148"/>
      <c r="FE35" s="148"/>
      <c r="FF35" s="148"/>
      <c r="FG35" s="148"/>
      <c r="FH35" s="148"/>
    </row>
    <row r="36" spans="1:164" ht="12" customHeight="1">
      <c r="A36" s="6"/>
      <c r="C36" s="23" t="s">
        <v>215</v>
      </c>
      <c r="D36" s="6"/>
      <c r="E36" s="6"/>
      <c r="F36" s="6"/>
      <c r="G36" s="6"/>
      <c r="H36" s="6"/>
      <c r="I36" s="6"/>
      <c r="J36" s="6"/>
      <c r="K36" s="6"/>
      <c r="L36" s="6"/>
      <c r="M36" s="6"/>
      <c r="N36" s="1"/>
      <c r="O36" s="1"/>
      <c r="P36" s="1"/>
      <c r="Q36" s="1"/>
      <c r="R36" s="1"/>
      <c r="S36" s="1"/>
      <c r="AE36" s="1"/>
      <c r="AF36" s="1"/>
      <c r="AG36" s="1"/>
      <c r="AH36" s="1"/>
      <c r="AI36" s="1"/>
      <c r="AJ36" s="1"/>
      <c r="AK36" s="1"/>
      <c r="AL36" s="1"/>
      <c r="AM36" s="1"/>
      <c r="AN36" s="1"/>
      <c r="AO36" s="1"/>
      <c r="AP36" s="1"/>
      <c r="AQ36" s="1"/>
      <c r="AR36" s="1"/>
      <c r="AS36" s="11"/>
      <c r="AT36" s="1"/>
      <c r="AU36" s="6"/>
      <c r="AV36" s="17" t="s">
        <v>249</v>
      </c>
      <c r="AY36" s="1"/>
      <c r="AZ36" s="572"/>
      <c r="BA36" s="572"/>
      <c r="BB36" s="572"/>
      <c r="BC36" s="572"/>
      <c r="BD36" s="572"/>
      <c r="BE36" s="572"/>
      <c r="BF36" s="572"/>
      <c r="BG36" s="572"/>
      <c r="BH36" s="572"/>
      <c r="BI36" s="572"/>
      <c r="BJ36" s="572"/>
      <c r="BK36" s="572"/>
      <c r="BL36" s="572"/>
      <c r="BM36" s="572"/>
      <c r="BN36" s="572"/>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c r="EH36" s="148"/>
      <c r="EI36" s="148"/>
      <c r="EJ36" s="148"/>
      <c r="EK36" s="148"/>
      <c r="EL36" s="148"/>
      <c r="EM36" s="148"/>
      <c r="EN36" s="148"/>
      <c r="EO36" s="148"/>
      <c r="EP36" s="148"/>
      <c r="EQ36" s="148"/>
      <c r="ER36" s="148"/>
      <c r="ES36" s="148"/>
      <c r="ET36" s="148"/>
      <c r="EU36" s="148"/>
      <c r="EV36" s="148"/>
      <c r="EW36" s="148"/>
      <c r="EX36" s="148"/>
      <c r="EY36" s="148"/>
      <c r="EZ36" s="148"/>
      <c r="FA36" s="148"/>
      <c r="FB36" s="148"/>
      <c r="FC36" s="148"/>
      <c r="FD36" s="148"/>
      <c r="FE36" s="148"/>
      <c r="FF36" s="148"/>
      <c r="FG36" s="148"/>
      <c r="FH36" s="148"/>
    </row>
    <row r="37" spans="1:164" ht="12" customHeight="1">
      <c r="A37" s="6"/>
      <c r="C37" s="23" t="s">
        <v>293</v>
      </c>
      <c r="D37" s="6"/>
      <c r="E37" s="6"/>
      <c r="F37" s="6"/>
      <c r="G37" s="6"/>
      <c r="H37" s="6"/>
      <c r="I37" s="6"/>
      <c r="J37" s="6"/>
      <c r="K37" s="6"/>
      <c r="L37" s="6"/>
      <c r="M37" s="6"/>
      <c r="N37" s="1"/>
      <c r="O37" s="1"/>
      <c r="P37" s="1"/>
      <c r="Q37" s="1"/>
      <c r="R37" s="1"/>
      <c r="S37" s="1"/>
      <c r="AE37" s="1"/>
      <c r="AF37" s="1"/>
      <c r="AG37" s="1"/>
      <c r="AH37" s="1"/>
      <c r="AI37" s="1"/>
      <c r="AJ37" s="1"/>
      <c r="AK37" s="1"/>
      <c r="AL37" s="1"/>
      <c r="AM37" s="1"/>
      <c r="AN37" s="1"/>
      <c r="AO37" s="1"/>
      <c r="AP37" s="1"/>
      <c r="AQ37" s="1"/>
      <c r="AR37" s="1"/>
      <c r="AS37" s="11"/>
      <c r="AT37" s="1"/>
      <c r="AU37" s="6"/>
      <c r="AV37" s="17" t="s">
        <v>249</v>
      </c>
      <c r="AY37" s="1"/>
      <c r="AZ37" s="572"/>
      <c r="BA37" s="572"/>
      <c r="BB37" s="572"/>
      <c r="BC37" s="572"/>
      <c r="BD37" s="572"/>
      <c r="BE37" s="572"/>
      <c r="BF37" s="572"/>
      <c r="BG37" s="572"/>
      <c r="BH37" s="572"/>
      <c r="BI37" s="572"/>
      <c r="BJ37" s="572"/>
      <c r="BK37" s="572"/>
      <c r="BL37" s="572"/>
      <c r="BM37" s="572"/>
      <c r="BN37" s="572"/>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c r="EV37" s="148"/>
      <c r="EW37" s="148"/>
      <c r="EX37" s="148"/>
      <c r="EY37" s="148"/>
      <c r="EZ37" s="148"/>
      <c r="FA37" s="148"/>
      <c r="FB37" s="148"/>
      <c r="FC37" s="148"/>
      <c r="FD37" s="148"/>
      <c r="FE37" s="148"/>
      <c r="FF37" s="148"/>
      <c r="FG37" s="148"/>
      <c r="FH37" s="148"/>
    </row>
    <row r="38" spans="1:164" ht="12" customHeight="1">
      <c r="A38" s="6"/>
      <c r="C38" s="23" t="s">
        <v>217</v>
      </c>
      <c r="D38" s="6"/>
      <c r="E38" s="6"/>
      <c r="F38" s="6"/>
      <c r="G38" s="6"/>
      <c r="H38" s="6"/>
      <c r="I38" s="6"/>
      <c r="J38" s="6"/>
      <c r="K38" s="6"/>
      <c r="L38" s="6"/>
      <c r="M38" s="6"/>
      <c r="N38" s="1"/>
      <c r="O38" s="1"/>
      <c r="P38" s="1"/>
      <c r="Q38" s="1"/>
      <c r="R38" s="1"/>
      <c r="S38" s="1"/>
      <c r="AE38" s="1"/>
      <c r="AF38" s="1"/>
      <c r="AG38" s="1"/>
      <c r="AH38" s="1"/>
      <c r="AI38" s="1"/>
      <c r="AJ38" s="1"/>
      <c r="AK38" s="1"/>
      <c r="AL38" s="1"/>
      <c r="AM38" s="1"/>
      <c r="AN38" s="1"/>
      <c r="AO38" s="1"/>
      <c r="AP38" s="1"/>
      <c r="AQ38" s="1"/>
      <c r="AR38" s="1"/>
      <c r="AS38" s="11"/>
      <c r="AT38" s="1"/>
      <c r="AU38" s="6"/>
      <c r="AV38" s="17" t="s">
        <v>249</v>
      </c>
      <c r="AY38" s="1"/>
      <c r="AZ38" s="572"/>
      <c r="BA38" s="572"/>
      <c r="BB38" s="572"/>
      <c r="BC38" s="572"/>
      <c r="BD38" s="572"/>
      <c r="BE38" s="572"/>
      <c r="BF38" s="572"/>
      <c r="BG38" s="572"/>
      <c r="BH38" s="572"/>
      <c r="BI38" s="572"/>
      <c r="BJ38" s="572"/>
      <c r="BK38" s="572"/>
      <c r="BL38" s="572"/>
      <c r="BM38" s="572"/>
      <c r="BN38" s="572"/>
      <c r="DA38" s="148"/>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8"/>
      <c r="DZ38" s="148"/>
      <c r="EA38" s="148"/>
      <c r="EB38" s="148"/>
      <c r="EC38" s="148"/>
      <c r="ED38" s="148"/>
      <c r="EE38" s="148"/>
      <c r="EF38" s="148"/>
      <c r="EG38" s="148"/>
      <c r="EH38" s="148"/>
      <c r="EI38" s="148"/>
      <c r="EJ38" s="148"/>
      <c r="EK38" s="148"/>
      <c r="EL38" s="148"/>
      <c r="EM38" s="148"/>
      <c r="EN38" s="148"/>
      <c r="EO38" s="148"/>
      <c r="EP38" s="148"/>
      <c r="EQ38" s="148"/>
      <c r="ER38" s="148"/>
      <c r="ES38" s="148"/>
      <c r="ET38" s="148"/>
      <c r="EU38" s="148"/>
      <c r="EV38" s="148"/>
      <c r="EW38" s="148"/>
      <c r="EX38" s="148"/>
      <c r="EY38" s="148"/>
      <c r="EZ38" s="148"/>
      <c r="FA38" s="148"/>
      <c r="FB38" s="148"/>
      <c r="FC38" s="148"/>
      <c r="FD38" s="148"/>
      <c r="FE38" s="148"/>
      <c r="FF38" s="148"/>
      <c r="FG38" s="148"/>
      <c r="FH38" s="148"/>
    </row>
    <row r="39" spans="1:164" ht="12" customHeight="1">
      <c r="A39" s="6"/>
      <c r="C39" s="23" t="s">
        <v>218</v>
      </c>
      <c r="D39" s="6"/>
      <c r="E39" s="6"/>
      <c r="F39" s="6"/>
      <c r="G39" s="6"/>
      <c r="H39" s="6"/>
      <c r="I39" s="6"/>
      <c r="J39" s="6"/>
      <c r="K39" s="6"/>
      <c r="L39" s="6"/>
      <c r="M39" s="6"/>
      <c r="N39" s="1"/>
      <c r="O39" s="1"/>
      <c r="P39" s="1"/>
      <c r="Q39" s="1"/>
      <c r="R39" s="1"/>
      <c r="S39" s="1"/>
      <c r="AE39" s="1"/>
      <c r="AF39" s="1"/>
      <c r="AG39" s="1"/>
      <c r="AH39" s="1"/>
      <c r="AI39" s="1"/>
      <c r="AJ39" s="1"/>
      <c r="AK39" s="1"/>
      <c r="AL39" s="1"/>
      <c r="AM39" s="1"/>
      <c r="AN39" s="1"/>
      <c r="AO39" s="1"/>
      <c r="AP39" s="1"/>
      <c r="AQ39" s="1"/>
      <c r="AR39" s="1"/>
      <c r="AS39" s="11"/>
      <c r="AT39" s="1"/>
      <c r="AU39" s="6"/>
      <c r="AV39" s="17" t="s">
        <v>249</v>
      </c>
      <c r="AY39" s="1"/>
      <c r="AZ39" s="572"/>
      <c r="BA39" s="572"/>
      <c r="BB39" s="572"/>
      <c r="BC39" s="572"/>
      <c r="BD39" s="572"/>
      <c r="BE39" s="572"/>
      <c r="BF39" s="572"/>
      <c r="BG39" s="572"/>
      <c r="BH39" s="572"/>
      <c r="BI39" s="572"/>
      <c r="BJ39" s="572"/>
      <c r="BK39" s="572"/>
      <c r="BL39" s="572"/>
      <c r="BM39" s="572"/>
      <c r="BN39" s="572"/>
      <c r="DA39" s="148"/>
      <c r="DB39" s="148"/>
      <c r="DC39" s="148"/>
      <c r="DD39" s="148"/>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48"/>
      <c r="EI39" s="148"/>
      <c r="EJ39" s="148"/>
      <c r="EK39" s="148"/>
      <c r="EL39" s="148"/>
      <c r="EM39" s="148"/>
      <c r="EN39" s="148"/>
      <c r="EO39" s="148"/>
      <c r="EP39" s="148"/>
      <c r="EQ39" s="148"/>
      <c r="ER39" s="148"/>
      <c r="ES39" s="148"/>
      <c r="ET39" s="148"/>
      <c r="EU39" s="148"/>
      <c r="EV39" s="148"/>
      <c r="EW39" s="148"/>
      <c r="EX39" s="148"/>
      <c r="EY39" s="148"/>
      <c r="EZ39" s="148"/>
      <c r="FA39" s="148"/>
      <c r="FB39" s="148"/>
      <c r="FC39" s="148"/>
      <c r="FD39" s="148"/>
      <c r="FE39" s="148"/>
      <c r="FF39" s="148"/>
      <c r="FG39" s="148"/>
      <c r="FH39" s="148"/>
    </row>
    <row r="40" spans="1:164" ht="12" customHeight="1">
      <c r="A40" s="6"/>
      <c r="C40" s="23" t="s">
        <v>294</v>
      </c>
      <c r="D40" s="6"/>
      <c r="E40" s="6"/>
      <c r="F40" s="6"/>
      <c r="G40" s="6"/>
      <c r="H40" s="6"/>
      <c r="I40" s="6"/>
      <c r="J40" s="6"/>
      <c r="K40" s="6"/>
      <c r="L40" s="6"/>
      <c r="M40" s="6"/>
      <c r="N40" s="1"/>
      <c r="O40" s="1"/>
      <c r="P40" s="1"/>
      <c r="Q40" s="1"/>
      <c r="R40" s="1"/>
      <c r="S40" s="1"/>
      <c r="AE40" s="1"/>
      <c r="AF40" s="1"/>
      <c r="AG40" s="1"/>
      <c r="AH40" s="1"/>
      <c r="AI40" s="1"/>
      <c r="AJ40" s="1"/>
      <c r="AK40" s="1"/>
      <c r="AL40" s="1"/>
      <c r="AM40" s="1"/>
      <c r="AN40" s="1"/>
      <c r="AO40" s="1"/>
      <c r="AP40" s="1"/>
      <c r="AQ40" s="1"/>
      <c r="AR40" s="1"/>
      <c r="AS40" s="11"/>
      <c r="AT40" s="1"/>
      <c r="AU40" s="6"/>
      <c r="AV40" s="17" t="s">
        <v>249</v>
      </c>
      <c r="AY40" s="1"/>
      <c r="AZ40" s="572"/>
      <c r="BA40" s="572"/>
      <c r="BB40" s="572"/>
      <c r="BC40" s="572"/>
      <c r="BD40" s="572"/>
      <c r="BE40" s="572"/>
      <c r="BF40" s="572"/>
      <c r="BG40" s="572"/>
      <c r="BH40" s="572"/>
      <c r="BI40" s="572"/>
      <c r="BJ40" s="572"/>
      <c r="BK40" s="572"/>
      <c r="BL40" s="572"/>
      <c r="BM40" s="572"/>
      <c r="BN40" s="572"/>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48"/>
      <c r="EI40" s="148"/>
      <c r="EJ40" s="148"/>
      <c r="EK40" s="148"/>
      <c r="EL40" s="148"/>
      <c r="EM40" s="148"/>
      <c r="EN40" s="148"/>
      <c r="EO40" s="148"/>
      <c r="EP40" s="148"/>
      <c r="EQ40" s="148"/>
      <c r="ER40" s="148"/>
      <c r="ES40" s="148"/>
      <c r="ET40" s="148"/>
      <c r="EU40" s="148"/>
      <c r="EV40" s="148"/>
      <c r="EW40" s="148"/>
      <c r="EX40" s="148"/>
      <c r="EY40" s="148"/>
      <c r="EZ40" s="148"/>
      <c r="FA40" s="148"/>
      <c r="FB40" s="148"/>
      <c r="FC40" s="148"/>
      <c r="FD40" s="148"/>
      <c r="FE40" s="148"/>
      <c r="FF40" s="148"/>
      <c r="FG40" s="148"/>
      <c r="FH40" s="148"/>
    </row>
    <row r="41" spans="1:164" ht="12" customHeight="1">
      <c r="A41" s="6"/>
      <c r="C41" s="23" t="s">
        <v>295</v>
      </c>
      <c r="D41" s="6"/>
      <c r="E41" s="6"/>
      <c r="F41" s="6"/>
      <c r="G41" s="6"/>
      <c r="H41" s="6"/>
      <c r="I41" s="6"/>
      <c r="J41" s="6"/>
      <c r="K41" s="6"/>
      <c r="L41" s="6"/>
      <c r="M41" s="6"/>
      <c r="N41" s="1"/>
      <c r="O41" s="1"/>
      <c r="P41" s="1"/>
      <c r="Q41" s="1"/>
      <c r="R41" s="1"/>
      <c r="S41" s="1"/>
      <c r="AE41" s="1"/>
      <c r="AF41" s="1"/>
      <c r="AG41" s="1"/>
      <c r="AH41" s="1"/>
      <c r="AI41" s="1"/>
      <c r="AJ41" s="1"/>
      <c r="AK41" s="1"/>
      <c r="AL41" s="1"/>
      <c r="AM41" s="1"/>
      <c r="AN41" s="1"/>
      <c r="AO41" s="1"/>
      <c r="AP41" s="1"/>
      <c r="AQ41" s="1"/>
      <c r="AR41" s="1"/>
      <c r="AS41" s="11"/>
      <c r="AT41" s="1"/>
      <c r="AU41" s="6"/>
      <c r="AV41" s="17" t="s">
        <v>249</v>
      </c>
      <c r="AY41" s="1"/>
      <c r="AZ41" s="572"/>
      <c r="BA41" s="572"/>
      <c r="BB41" s="572"/>
      <c r="BC41" s="572"/>
      <c r="BD41" s="572"/>
      <c r="BE41" s="572"/>
      <c r="BF41" s="572"/>
      <c r="BG41" s="572"/>
      <c r="BH41" s="572"/>
      <c r="BI41" s="572"/>
      <c r="BJ41" s="572"/>
      <c r="BK41" s="572"/>
      <c r="BL41" s="572"/>
      <c r="BM41" s="572"/>
      <c r="BN41" s="572"/>
      <c r="DA41" s="148"/>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c r="EH41" s="148"/>
      <c r="EI41" s="148"/>
      <c r="EJ41" s="148"/>
      <c r="EK41" s="148"/>
      <c r="EL41" s="148"/>
      <c r="EM41" s="148"/>
      <c r="EN41" s="148"/>
      <c r="EO41" s="148"/>
      <c r="EP41" s="148"/>
      <c r="EQ41" s="148"/>
      <c r="ER41" s="148"/>
      <c r="ES41" s="148"/>
      <c r="ET41" s="148"/>
      <c r="EU41" s="148"/>
      <c r="EV41" s="148"/>
      <c r="EW41" s="148"/>
      <c r="EX41" s="148"/>
      <c r="EY41" s="148"/>
      <c r="EZ41" s="148"/>
      <c r="FA41" s="148"/>
      <c r="FB41" s="148"/>
      <c r="FC41" s="148"/>
      <c r="FD41" s="148"/>
      <c r="FE41" s="148"/>
      <c r="FF41" s="148"/>
      <c r="FG41" s="148"/>
      <c r="FH41" s="148"/>
    </row>
    <row r="42" spans="1:164" ht="12" customHeight="1">
      <c r="A42" s="6"/>
      <c r="C42" s="23" t="s">
        <v>221</v>
      </c>
      <c r="D42" s="6"/>
      <c r="E42" s="6"/>
      <c r="F42" s="6"/>
      <c r="G42" s="6"/>
      <c r="H42" s="6"/>
      <c r="I42" s="6"/>
      <c r="J42" s="6"/>
      <c r="K42" s="6"/>
      <c r="L42" s="6"/>
      <c r="M42" s="1"/>
      <c r="N42" s="1"/>
      <c r="O42" s="1"/>
      <c r="P42" s="1"/>
      <c r="Q42" s="1"/>
      <c r="R42" s="1"/>
      <c r="S42" s="1"/>
      <c r="AE42" s="1"/>
      <c r="AF42" s="1"/>
      <c r="AG42" s="1"/>
      <c r="AH42" s="1"/>
      <c r="AI42" s="1"/>
      <c r="AJ42" s="1"/>
      <c r="AK42" s="1"/>
      <c r="AL42" s="1"/>
      <c r="AM42" s="1"/>
      <c r="AN42" s="1"/>
      <c r="AO42" s="1"/>
      <c r="AP42" s="1"/>
      <c r="AQ42" s="1"/>
      <c r="AR42" s="1"/>
      <c r="AS42" s="11"/>
      <c r="AT42" s="1"/>
      <c r="AU42" s="6"/>
      <c r="AV42" s="17" t="s">
        <v>249</v>
      </c>
      <c r="AY42" s="1"/>
      <c r="AZ42" s="572"/>
      <c r="BA42" s="572"/>
      <c r="BB42" s="572"/>
      <c r="BC42" s="572"/>
      <c r="BD42" s="572"/>
      <c r="BE42" s="572"/>
      <c r="BF42" s="572"/>
      <c r="BG42" s="572"/>
      <c r="BH42" s="572"/>
      <c r="BI42" s="572"/>
      <c r="BJ42" s="572"/>
      <c r="BK42" s="572"/>
      <c r="BL42" s="572"/>
      <c r="BM42" s="572"/>
      <c r="BN42" s="572"/>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c r="FG42" s="148"/>
      <c r="FH42" s="148"/>
    </row>
    <row r="43" spans="1:164" ht="12" customHeight="1">
      <c r="A43" s="6"/>
      <c r="C43" s="23" t="s">
        <v>222</v>
      </c>
      <c r="D43" s="6"/>
      <c r="E43" s="6"/>
      <c r="F43" s="6"/>
      <c r="G43" s="6"/>
      <c r="H43" s="1"/>
      <c r="I43" s="1"/>
      <c r="J43" s="1"/>
      <c r="K43" s="1"/>
      <c r="L43" s="1"/>
      <c r="M43" s="1"/>
      <c r="N43" s="1"/>
      <c r="O43" s="1"/>
      <c r="P43" s="1"/>
      <c r="Q43" s="1"/>
      <c r="R43" s="1"/>
      <c r="S43" s="1"/>
      <c r="AE43" s="1"/>
      <c r="AF43" s="1"/>
      <c r="AG43" s="1"/>
      <c r="AH43" s="1"/>
      <c r="AI43" s="1"/>
      <c r="AJ43" s="1"/>
      <c r="AK43" s="1"/>
      <c r="AL43" s="1"/>
      <c r="AM43" s="1"/>
      <c r="AN43" s="1"/>
      <c r="AO43" s="1"/>
      <c r="AP43" s="1"/>
      <c r="AQ43" s="1"/>
      <c r="AR43" s="1"/>
      <c r="AS43" s="11"/>
      <c r="AT43" s="1"/>
      <c r="AU43" s="6"/>
      <c r="AV43" s="17" t="s">
        <v>249</v>
      </c>
      <c r="AY43" s="1"/>
      <c r="AZ43" s="572"/>
      <c r="BA43" s="572"/>
      <c r="BB43" s="572"/>
      <c r="BC43" s="572"/>
      <c r="BD43" s="572"/>
      <c r="BE43" s="572"/>
      <c r="BF43" s="572"/>
      <c r="BG43" s="572"/>
      <c r="BH43" s="572"/>
      <c r="BI43" s="572"/>
      <c r="BJ43" s="572"/>
      <c r="BK43" s="572"/>
      <c r="BL43" s="572"/>
      <c r="BM43" s="572"/>
      <c r="BN43" s="572"/>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c r="EU43" s="148"/>
      <c r="EV43" s="148"/>
      <c r="EW43" s="148"/>
      <c r="EX43" s="148"/>
      <c r="EY43" s="148"/>
      <c r="EZ43" s="148"/>
      <c r="FA43" s="148"/>
      <c r="FB43" s="148"/>
      <c r="FC43" s="148"/>
      <c r="FD43" s="148"/>
      <c r="FE43" s="148"/>
      <c r="FF43" s="148"/>
      <c r="FG43" s="148"/>
      <c r="FH43" s="148"/>
    </row>
    <row r="44" spans="1:164" ht="12" customHeight="1">
      <c r="A44" s="6"/>
      <c r="C44" s="23" t="s">
        <v>223</v>
      </c>
      <c r="D44" s="6"/>
      <c r="E44" s="6"/>
      <c r="F44" s="6"/>
      <c r="G44" s="6"/>
      <c r="H44" s="6"/>
      <c r="I44" s="6"/>
      <c r="J44" s="6"/>
      <c r="K44" s="6"/>
      <c r="L44" s="6"/>
      <c r="M44" s="6"/>
      <c r="N44" s="1"/>
      <c r="O44" s="1"/>
      <c r="P44" s="1"/>
      <c r="Q44" s="1"/>
      <c r="R44" s="1"/>
      <c r="S44" s="1"/>
      <c r="AE44" s="1"/>
      <c r="AF44" s="1"/>
      <c r="AG44" s="1"/>
      <c r="AH44" s="1"/>
      <c r="AI44" s="1"/>
      <c r="AJ44" s="1"/>
      <c r="AK44" s="1"/>
      <c r="AL44" s="1"/>
      <c r="AM44" s="1"/>
      <c r="AN44" s="1"/>
      <c r="AO44" s="1"/>
      <c r="AP44" s="1"/>
      <c r="AQ44" s="1"/>
      <c r="AR44" s="1"/>
      <c r="AS44" s="11"/>
      <c r="AT44" s="1"/>
      <c r="AU44" s="6"/>
      <c r="AV44" s="17" t="s">
        <v>249</v>
      </c>
      <c r="AY44" s="1"/>
      <c r="AZ44" s="572"/>
      <c r="BA44" s="572"/>
      <c r="BB44" s="572"/>
      <c r="BC44" s="572"/>
      <c r="BD44" s="572"/>
      <c r="BE44" s="572"/>
      <c r="BF44" s="572"/>
      <c r="BG44" s="572"/>
      <c r="BH44" s="572"/>
      <c r="BI44" s="572"/>
      <c r="BJ44" s="572"/>
      <c r="BK44" s="572"/>
      <c r="BL44" s="572"/>
      <c r="BM44" s="572"/>
      <c r="BN44" s="572"/>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c r="EH44" s="148"/>
      <c r="EI44" s="148"/>
      <c r="EJ44" s="148"/>
      <c r="EK44" s="148"/>
      <c r="EL44" s="148"/>
      <c r="EM44" s="148"/>
      <c r="EN44" s="148"/>
      <c r="EO44" s="148"/>
      <c r="EP44" s="148"/>
      <c r="EQ44" s="148"/>
      <c r="ER44" s="148"/>
      <c r="ES44" s="148"/>
      <c r="ET44" s="148"/>
      <c r="EU44" s="148"/>
      <c r="EV44" s="148"/>
      <c r="EW44" s="148"/>
      <c r="EX44" s="148"/>
      <c r="EY44" s="148"/>
      <c r="EZ44" s="148"/>
      <c r="FA44" s="148"/>
      <c r="FB44" s="148"/>
      <c r="FC44" s="148"/>
      <c r="FD44" s="148"/>
      <c r="FE44" s="148"/>
      <c r="FF44" s="148"/>
      <c r="FG44" s="148"/>
      <c r="FH44" s="148"/>
    </row>
    <row r="45" spans="1:164" ht="12" customHeight="1">
      <c r="A45" s="6"/>
      <c r="C45" s="23" t="s">
        <v>224</v>
      </c>
      <c r="D45" s="6"/>
      <c r="E45" s="6"/>
      <c r="F45" s="6"/>
      <c r="G45" s="6"/>
      <c r="H45" s="6"/>
      <c r="I45" s="6"/>
      <c r="J45" s="6"/>
      <c r="K45" s="6"/>
      <c r="L45" s="6"/>
      <c r="M45" s="6"/>
      <c r="N45" s="1"/>
      <c r="O45" s="1"/>
      <c r="P45" s="1"/>
      <c r="Q45" s="1"/>
      <c r="R45" s="1"/>
      <c r="S45" s="1"/>
      <c r="AE45" s="1"/>
      <c r="AF45" s="1"/>
      <c r="AG45" s="1"/>
      <c r="AH45" s="1"/>
      <c r="AI45" s="1"/>
      <c r="AJ45" s="1"/>
      <c r="AK45" s="1"/>
      <c r="AL45" s="1"/>
      <c r="AM45" s="1"/>
      <c r="AN45" s="1"/>
      <c r="AO45" s="1"/>
      <c r="AP45" s="1"/>
      <c r="AQ45" s="1"/>
      <c r="AR45" s="1"/>
      <c r="AS45" s="11"/>
      <c r="AT45" s="1"/>
      <c r="AU45" s="6"/>
      <c r="AV45" s="17" t="s">
        <v>249</v>
      </c>
      <c r="AY45" s="1"/>
      <c r="AZ45" s="572"/>
      <c r="BA45" s="572"/>
      <c r="BB45" s="572"/>
      <c r="BC45" s="572"/>
      <c r="BD45" s="572"/>
      <c r="BE45" s="572"/>
      <c r="BF45" s="572"/>
      <c r="BG45" s="572"/>
      <c r="BH45" s="572"/>
      <c r="BI45" s="572"/>
      <c r="BJ45" s="572"/>
      <c r="BK45" s="572"/>
      <c r="BL45" s="572"/>
      <c r="BM45" s="572"/>
      <c r="BN45" s="572"/>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c r="FB45" s="148"/>
      <c r="FC45" s="148"/>
      <c r="FD45" s="148"/>
      <c r="FE45" s="148"/>
      <c r="FF45" s="148"/>
      <c r="FG45" s="148"/>
      <c r="FH45" s="148"/>
    </row>
    <row r="46" spans="1:164" ht="12" customHeight="1">
      <c r="A46" s="6"/>
      <c r="C46" s="23" t="s">
        <v>296</v>
      </c>
      <c r="D46" s="6"/>
      <c r="E46" s="6"/>
      <c r="F46" s="6"/>
      <c r="G46" s="6"/>
      <c r="H46" s="6"/>
      <c r="I46" s="6"/>
      <c r="J46" s="6"/>
      <c r="K46" s="6"/>
      <c r="L46" s="6"/>
      <c r="M46" s="6"/>
      <c r="N46" s="1"/>
      <c r="O46" s="1"/>
      <c r="P46" s="1"/>
      <c r="Q46" s="1"/>
      <c r="R46" s="1"/>
      <c r="S46" s="1"/>
      <c r="AE46" s="1"/>
      <c r="AF46" s="1"/>
      <c r="AG46" s="1"/>
      <c r="AH46" s="1"/>
      <c r="AI46" s="1"/>
      <c r="AJ46" s="1"/>
      <c r="AK46" s="1"/>
      <c r="AL46" s="1"/>
      <c r="AM46" s="1"/>
      <c r="AN46" s="1"/>
      <c r="AO46" s="1"/>
      <c r="AP46" s="1"/>
      <c r="AQ46" s="1"/>
      <c r="AR46" s="1"/>
      <c r="AS46" s="11"/>
      <c r="AT46" s="1"/>
      <c r="AU46" s="6"/>
      <c r="AV46" s="17" t="s">
        <v>249</v>
      </c>
      <c r="AY46" s="1"/>
      <c r="AZ46" s="572"/>
      <c r="BA46" s="572"/>
      <c r="BB46" s="572"/>
      <c r="BC46" s="572"/>
      <c r="BD46" s="572"/>
      <c r="BE46" s="572"/>
      <c r="BF46" s="572"/>
      <c r="BG46" s="572"/>
      <c r="BH46" s="572"/>
      <c r="BI46" s="572"/>
      <c r="BJ46" s="572"/>
      <c r="BK46" s="572"/>
      <c r="BL46" s="572"/>
      <c r="BM46" s="572"/>
      <c r="BN46" s="572"/>
      <c r="DA46" s="148"/>
      <c r="DB46" s="148"/>
      <c r="DC46" s="148"/>
      <c r="DD46" s="148"/>
      <c r="DE46" s="148"/>
      <c r="DF46" s="148"/>
      <c r="DG46" s="148"/>
      <c r="DH46" s="148"/>
      <c r="DI46" s="148"/>
      <c r="DJ46" s="148"/>
      <c r="DK46" s="148"/>
      <c r="DL46" s="148"/>
      <c r="DM46" s="148"/>
      <c r="DN46" s="148"/>
      <c r="DO46" s="148"/>
      <c r="DP46" s="148"/>
      <c r="DQ46" s="148"/>
      <c r="DR46" s="148"/>
      <c r="DS46" s="148"/>
      <c r="DT46" s="148"/>
      <c r="DU46" s="148"/>
      <c r="DV46" s="148"/>
      <c r="DW46" s="148"/>
      <c r="DX46" s="148"/>
      <c r="DY46" s="148"/>
      <c r="DZ46" s="148"/>
      <c r="EA46" s="148"/>
      <c r="EB46" s="148"/>
      <c r="EC46" s="148"/>
      <c r="ED46" s="148"/>
      <c r="EE46" s="148"/>
      <c r="EF46" s="148"/>
      <c r="EG46" s="148"/>
      <c r="EH46" s="148"/>
      <c r="EI46" s="148"/>
      <c r="EJ46" s="148"/>
      <c r="EK46" s="148"/>
      <c r="EL46" s="148"/>
      <c r="EM46" s="148"/>
      <c r="EN46" s="148"/>
      <c r="EO46" s="148"/>
      <c r="EP46" s="148"/>
      <c r="EQ46" s="148"/>
      <c r="ER46" s="148"/>
      <c r="ES46" s="148"/>
      <c r="ET46" s="148"/>
      <c r="EU46" s="148"/>
      <c r="EV46" s="148"/>
      <c r="EW46" s="148"/>
      <c r="EX46" s="148"/>
      <c r="EY46" s="148"/>
      <c r="EZ46" s="148"/>
      <c r="FA46" s="148"/>
      <c r="FB46" s="148"/>
      <c r="FC46" s="148"/>
      <c r="FD46" s="148"/>
      <c r="FE46" s="148"/>
      <c r="FF46" s="148"/>
      <c r="FG46" s="148"/>
      <c r="FH46" s="148"/>
    </row>
    <row r="47" spans="1:164" ht="12" customHeight="1">
      <c r="A47" s="6"/>
      <c r="C47" s="23" t="s">
        <v>226</v>
      </c>
      <c r="D47" s="6"/>
      <c r="E47" s="6"/>
      <c r="F47" s="6"/>
      <c r="G47" s="6"/>
      <c r="H47" s="6"/>
      <c r="I47" s="6"/>
      <c r="J47" s="6"/>
      <c r="K47" s="6"/>
      <c r="L47" s="6"/>
      <c r="M47" s="6"/>
      <c r="N47" s="1"/>
      <c r="O47" s="1"/>
      <c r="P47" s="1"/>
      <c r="Q47" s="1"/>
      <c r="R47" s="1"/>
      <c r="S47" s="1"/>
      <c r="AE47" s="1"/>
      <c r="AF47" s="1"/>
      <c r="AG47" s="1"/>
      <c r="AH47" s="1"/>
      <c r="AI47" s="1"/>
      <c r="AJ47" s="1"/>
      <c r="AK47" s="1"/>
      <c r="AL47" s="1"/>
      <c r="AM47" s="1"/>
      <c r="AN47" s="1"/>
      <c r="AO47" s="1"/>
      <c r="AP47" s="1"/>
      <c r="AQ47" s="1"/>
      <c r="AR47" s="1"/>
      <c r="AS47" s="11"/>
      <c r="AT47" s="1"/>
      <c r="AU47" s="6"/>
      <c r="AV47" s="17" t="s">
        <v>249</v>
      </c>
      <c r="AY47" s="1"/>
      <c r="AZ47" s="572"/>
      <c r="BA47" s="572"/>
      <c r="BB47" s="572"/>
      <c r="BC47" s="572"/>
      <c r="BD47" s="572"/>
      <c r="BE47" s="572"/>
      <c r="BF47" s="572"/>
      <c r="BG47" s="572"/>
      <c r="BH47" s="572"/>
      <c r="BI47" s="572"/>
      <c r="BJ47" s="572"/>
      <c r="BK47" s="572"/>
      <c r="BL47" s="572"/>
      <c r="BM47" s="572"/>
      <c r="BN47" s="572"/>
      <c r="DA47" s="148"/>
      <c r="DB47" s="148"/>
      <c r="DC47" s="148"/>
      <c r="DD47" s="148"/>
      <c r="DE47" s="148"/>
      <c r="DF47" s="148"/>
      <c r="DG47" s="148"/>
      <c r="DH47" s="148"/>
      <c r="DI47" s="148"/>
      <c r="DJ47" s="148"/>
      <c r="DK47" s="148"/>
      <c r="DL47" s="148"/>
      <c r="DM47" s="148"/>
      <c r="DN47" s="148"/>
      <c r="DO47" s="148"/>
      <c r="DP47" s="148"/>
      <c r="DQ47" s="148"/>
      <c r="DR47" s="148"/>
      <c r="DS47" s="148"/>
      <c r="DT47" s="148"/>
      <c r="DU47" s="148"/>
      <c r="DV47" s="148"/>
      <c r="DW47" s="148"/>
      <c r="DX47" s="148"/>
      <c r="DY47" s="148"/>
      <c r="DZ47" s="148"/>
      <c r="EA47" s="148"/>
      <c r="EB47" s="148"/>
      <c r="EC47" s="148"/>
      <c r="ED47" s="148"/>
      <c r="EE47" s="148"/>
      <c r="EF47" s="148"/>
      <c r="EG47" s="148"/>
      <c r="EH47" s="148"/>
      <c r="EI47" s="148"/>
      <c r="EJ47" s="148"/>
      <c r="EK47" s="148"/>
      <c r="EL47" s="148"/>
      <c r="EM47" s="148"/>
      <c r="EN47" s="148"/>
      <c r="EO47" s="148"/>
      <c r="EP47" s="148"/>
      <c r="EQ47" s="148"/>
      <c r="ER47" s="148"/>
      <c r="ES47" s="148"/>
      <c r="ET47" s="148"/>
      <c r="EU47" s="148"/>
      <c r="EV47" s="148"/>
      <c r="EW47" s="148"/>
      <c r="EX47" s="148"/>
      <c r="EY47" s="148"/>
      <c r="EZ47" s="148"/>
      <c r="FA47" s="148"/>
      <c r="FB47" s="148"/>
      <c r="FC47" s="148"/>
      <c r="FD47" s="148"/>
      <c r="FE47" s="148"/>
      <c r="FF47" s="148"/>
      <c r="FG47" s="148"/>
      <c r="FH47" s="148"/>
    </row>
    <row r="48" spans="1:164" ht="12" customHeight="1">
      <c r="A48" s="6"/>
      <c r="C48" s="23" t="s">
        <v>532</v>
      </c>
      <c r="D48" s="6"/>
      <c r="E48" s="6"/>
      <c r="F48" s="6"/>
      <c r="G48" s="6"/>
      <c r="H48" s="6"/>
      <c r="I48" s="6"/>
      <c r="J48" s="6"/>
      <c r="K48" s="6"/>
      <c r="L48" s="6"/>
      <c r="M48" s="6"/>
      <c r="N48" s="1"/>
      <c r="O48" s="1"/>
      <c r="P48" s="1"/>
      <c r="Q48" s="1"/>
      <c r="R48" s="1"/>
      <c r="S48" s="1"/>
      <c r="AE48" s="1"/>
      <c r="AF48" s="1"/>
      <c r="AG48" s="1"/>
      <c r="AH48" s="1"/>
      <c r="AI48" s="1"/>
      <c r="AJ48" s="1"/>
      <c r="AK48" s="1"/>
      <c r="AL48" s="1"/>
      <c r="AM48" s="1"/>
      <c r="AN48" s="1"/>
      <c r="AO48" s="1"/>
      <c r="AP48" s="1"/>
      <c r="AQ48" s="1"/>
      <c r="AR48" s="1"/>
      <c r="AS48" s="11"/>
      <c r="AT48" s="1"/>
      <c r="AU48" s="6"/>
      <c r="AV48" s="17" t="s">
        <v>249</v>
      </c>
      <c r="AY48" s="1"/>
      <c r="AZ48" s="572"/>
      <c r="BA48" s="572"/>
      <c r="BB48" s="572"/>
      <c r="BC48" s="572"/>
      <c r="BD48" s="572"/>
      <c r="BE48" s="572"/>
      <c r="BF48" s="572"/>
      <c r="BG48" s="572"/>
      <c r="BH48" s="572"/>
      <c r="BI48" s="572"/>
      <c r="BJ48" s="572"/>
      <c r="BK48" s="572"/>
      <c r="BL48" s="572"/>
      <c r="BM48" s="572"/>
      <c r="BN48" s="572"/>
      <c r="DA48" s="148"/>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8"/>
      <c r="ED48" s="148"/>
      <c r="EE48" s="148"/>
      <c r="EF48" s="148"/>
      <c r="EG48" s="148"/>
      <c r="EH48" s="148"/>
      <c r="EI48" s="148"/>
      <c r="EJ48" s="148"/>
      <c r="EK48" s="148"/>
      <c r="EL48" s="148"/>
      <c r="EM48" s="148"/>
      <c r="EN48" s="148"/>
      <c r="EO48" s="148"/>
      <c r="EP48" s="148"/>
      <c r="EQ48" s="148"/>
      <c r="ER48" s="148"/>
      <c r="ES48" s="148"/>
      <c r="ET48" s="148"/>
      <c r="EU48" s="148"/>
      <c r="EV48" s="148"/>
      <c r="EW48" s="148"/>
      <c r="EX48" s="148"/>
      <c r="EY48" s="148"/>
      <c r="EZ48" s="148"/>
      <c r="FA48" s="148"/>
      <c r="FB48" s="148"/>
      <c r="FC48" s="148"/>
      <c r="FD48" s="148"/>
      <c r="FE48" s="148"/>
      <c r="FF48" s="148"/>
      <c r="FG48" s="148"/>
      <c r="FH48" s="148"/>
    </row>
    <row r="49" spans="1:164" ht="12" customHeight="1">
      <c r="A49" s="6"/>
      <c r="C49" s="23" t="s">
        <v>753</v>
      </c>
      <c r="D49" s="6"/>
      <c r="E49" s="6"/>
      <c r="F49" s="6"/>
      <c r="G49" s="6"/>
      <c r="H49" s="6"/>
      <c r="I49" s="6"/>
      <c r="J49" s="6"/>
      <c r="K49" s="6"/>
      <c r="L49" s="6"/>
      <c r="M49" s="6"/>
      <c r="S49" s="1"/>
      <c r="AF49" s="1"/>
      <c r="AG49" s="1"/>
      <c r="AH49" s="1"/>
      <c r="AI49" s="1"/>
      <c r="AJ49" s="1"/>
      <c r="AK49" s="1"/>
      <c r="AL49" s="1"/>
      <c r="AM49" s="1"/>
      <c r="AN49" s="1"/>
      <c r="AO49" s="1"/>
      <c r="AP49" s="1"/>
      <c r="AQ49" s="1"/>
      <c r="AR49" s="1"/>
      <c r="AS49" s="11"/>
      <c r="AT49" s="1"/>
      <c r="AU49" s="6"/>
      <c r="AV49" s="17" t="s">
        <v>249</v>
      </c>
      <c r="AY49" s="1"/>
      <c r="AZ49" s="572"/>
      <c r="BA49" s="572"/>
      <c r="BB49" s="572"/>
      <c r="BC49" s="572"/>
      <c r="BD49" s="572"/>
      <c r="BE49" s="572"/>
      <c r="BF49" s="572"/>
      <c r="BG49" s="572"/>
      <c r="BH49" s="572"/>
      <c r="BI49" s="572"/>
      <c r="BJ49" s="572"/>
      <c r="BK49" s="572"/>
      <c r="BL49" s="572"/>
      <c r="BM49" s="572"/>
      <c r="BN49" s="572"/>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48"/>
      <c r="EI49" s="148"/>
      <c r="EJ49" s="148"/>
      <c r="EK49" s="148"/>
      <c r="EL49" s="148"/>
      <c r="EM49" s="148"/>
      <c r="EN49" s="148"/>
      <c r="EO49" s="148"/>
      <c r="EP49" s="148"/>
      <c r="EQ49" s="148"/>
      <c r="ER49" s="148"/>
      <c r="ES49" s="148"/>
      <c r="ET49" s="148"/>
      <c r="EU49" s="148"/>
      <c r="EV49" s="148"/>
      <c r="EW49" s="148"/>
      <c r="EX49" s="148"/>
      <c r="EY49" s="148"/>
      <c r="EZ49" s="148"/>
      <c r="FA49" s="148"/>
      <c r="FB49" s="148"/>
      <c r="FC49" s="148"/>
      <c r="FD49" s="148"/>
      <c r="FE49" s="148"/>
      <c r="FF49" s="148"/>
      <c r="FG49" s="148"/>
      <c r="FH49" s="148"/>
    </row>
    <row r="50" spans="1:164" ht="12" customHeight="1">
      <c r="A50" s="6"/>
      <c r="C50" s="23" t="s">
        <v>211</v>
      </c>
      <c r="D50" s="6"/>
      <c r="E50" s="6"/>
      <c r="F50" s="6"/>
      <c r="G50" s="6"/>
      <c r="H50" s="6"/>
      <c r="I50" s="6"/>
      <c r="J50" s="6"/>
      <c r="K50" s="6"/>
      <c r="L50" s="6"/>
      <c r="M50" s="6"/>
      <c r="S50" s="1"/>
      <c r="AF50" s="1"/>
      <c r="AG50" s="1"/>
      <c r="AH50" s="1"/>
      <c r="AI50" s="1"/>
      <c r="AJ50" s="1"/>
      <c r="AK50" s="1"/>
      <c r="AL50" s="1"/>
      <c r="AM50" s="1"/>
      <c r="AN50" s="1"/>
      <c r="AO50" s="1"/>
      <c r="AP50" s="1"/>
      <c r="AQ50" s="1"/>
      <c r="AR50" s="1"/>
      <c r="AS50" s="11"/>
      <c r="AT50" s="1"/>
      <c r="AU50" s="6"/>
      <c r="AV50" s="17" t="s">
        <v>249</v>
      </c>
      <c r="AY50" s="1"/>
      <c r="AZ50" s="572"/>
      <c r="BA50" s="572"/>
      <c r="BB50" s="572"/>
      <c r="BC50" s="572"/>
      <c r="BD50" s="572"/>
      <c r="BE50" s="572"/>
      <c r="BF50" s="572"/>
      <c r="BG50" s="572"/>
      <c r="BH50" s="572"/>
      <c r="BI50" s="572"/>
      <c r="BJ50" s="572"/>
      <c r="BK50" s="572"/>
      <c r="BL50" s="572"/>
      <c r="BM50" s="572"/>
      <c r="BN50" s="572"/>
      <c r="DA50" s="148"/>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row>
    <row r="51" spans="1:66" ht="12" customHeight="1">
      <c r="A51" s="6"/>
      <c r="C51" s="23" t="s">
        <v>142</v>
      </c>
      <c r="D51" s="6"/>
      <c r="E51" s="6"/>
      <c r="F51" s="6"/>
      <c r="G51" s="6"/>
      <c r="H51" s="6"/>
      <c r="I51" s="6"/>
      <c r="J51" s="6"/>
      <c r="K51" s="6"/>
      <c r="L51" s="6"/>
      <c r="M51" s="6"/>
      <c r="N51" s="1"/>
      <c r="O51" s="1"/>
      <c r="P51" s="1"/>
      <c r="Q51" s="1"/>
      <c r="R51" s="1"/>
      <c r="S51" s="1"/>
      <c r="V51" s="656" t="s">
        <v>254</v>
      </c>
      <c r="W51" s="657"/>
      <c r="X51" s="657"/>
      <c r="Y51" s="657"/>
      <c r="Z51" s="657"/>
      <c r="AA51" s="657"/>
      <c r="AB51" s="657"/>
      <c r="AC51" s="657"/>
      <c r="AD51" s="657"/>
      <c r="AE51" s="657"/>
      <c r="AF51" s="658"/>
      <c r="AG51" s="1"/>
      <c r="AH51" s="1"/>
      <c r="AI51" s="1"/>
      <c r="AJ51" s="1"/>
      <c r="AK51" s="1"/>
      <c r="AL51" s="1"/>
      <c r="AM51" s="1"/>
      <c r="AN51" s="1"/>
      <c r="AO51" s="1"/>
      <c r="AP51" s="1"/>
      <c r="AQ51" s="1"/>
      <c r="AR51" s="1"/>
      <c r="AS51" s="11"/>
      <c r="AT51" s="1"/>
      <c r="AU51" s="6"/>
      <c r="AV51" s="18" t="s">
        <v>249</v>
      </c>
      <c r="AY51" s="24"/>
      <c r="AZ51" s="622">
        <f>'Annex-A'!P27</f>
        <v>0</v>
      </c>
      <c r="BA51" s="622"/>
      <c r="BB51" s="622"/>
      <c r="BC51" s="622"/>
      <c r="BD51" s="622"/>
      <c r="BE51" s="622"/>
      <c r="BF51" s="622"/>
      <c r="BG51" s="622"/>
      <c r="BH51" s="622"/>
      <c r="BI51" s="622"/>
      <c r="BJ51" s="622"/>
      <c r="BK51" s="622"/>
      <c r="BL51" s="622"/>
      <c r="BM51" s="622"/>
      <c r="BN51" s="622"/>
    </row>
    <row r="52" spans="1:56" ht="6" customHeight="1">
      <c r="A52" s="6"/>
      <c r="B52" s="23"/>
      <c r="D52" s="6"/>
      <c r="E52" s="6"/>
      <c r="F52" s="6"/>
      <c r="G52" s="6"/>
      <c r="H52" s="6"/>
      <c r="I52" s="6"/>
      <c r="J52" s="6"/>
      <c r="K52" s="6"/>
      <c r="L52" s="6"/>
      <c r="M52" s="6"/>
      <c r="N52" s="1"/>
      <c r="O52" s="1"/>
      <c r="P52" s="1"/>
      <c r="Q52" s="1"/>
      <c r="R52" s="1"/>
      <c r="S52" s="1"/>
      <c r="T52" s="11"/>
      <c r="U52" s="1"/>
      <c r="V52" s="6"/>
      <c r="W52" s="6"/>
      <c r="X52" s="6"/>
      <c r="Y52" s="6"/>
      <c r="Z52" s="6"/>
      <c r="AA52" s="6"/>
      <c r="AB52" s="1"/>
      <c r="AC52" s="1"/>
      <c r="AD52" s="1"/>
      <c r="AE52" s="1"/>
      <c r="AI52" s="1"/>
      <c r="AJ52" s="1"/>
      <c r="AK52" s="1"/>
      <c r="AL52" s="1"/>
      <c r="AM52" s="1"/>
      <c r="AN52" s="1"/>
      <c r="AO52" s="1"/>
      <c r="AP52" s="1"/>
      <c r="AQ52" s="1"/>
      <c r="AR52" s="1"/>
      <c r="AS52" s="11"/>
      <c r="AT52" s="1"/>
      <c r="AU52" s="6"/>
      <c r="AV52" s="6"/>
      <c r="AW52" s="6"/>
      <c r="AX52" s="6"/>
      <c r="AY52" s="6"/>
      <c r="AZ52" s="6"/>
      <c r="BA52" s="1"/>
      <c r="BB52" s="1"/>
      <c r="BC52" s="1"/>
      <c r="BD52" s="1"/>
    </row>
    <row r="53" spans="1:110" ht="15" customHeight="1" thickBot="1">
      <c r="A53" s="17"/>
      <c r="B53" s="6"/>
      <c r="C53" s="17"/>
      <c r="D53" s="6"/>
      <c r="E53" s="6"/>
      <c r="F53" s="6"/>
      <c r="G53" s="6"/>
      <c r="H53" s="6"/>
      <c r="I53" s="6"/>
      <c r="J53" s="6"/>
      <c r="K53" s="6"/>
      <c r="L53" s="6"/>
      <c r="M53" s="6"/>
      <c r="N53" s="6"/>
      <c r="O53" s="6"/>
      <c r="P53" s="6"/>
      <c r="Q53" s="6"/>
      <c r="R53" s="6"/>
      <c r="S53" s="6"/>
      <c r="T53" s="6"/>
      <c r="U53" s="6"/>
      <c r="V53" s="6"/>
      <c r="W53" s="1"/>
      <c r="X53" s="1"/>
      <c r="Y53" s="1"/>
      <c r="Z53" s="1"/>
      <c r="AA53" s="1"/>
      <c r="AC53" s="1"/>
      <c r="AD53" s="1"/>
      <c r="AE53" s="1"/>
      <c r="AF53" s="1"/>
      <c r="AG53" s="1"/>
      <c r="AH53" s="6"/>
      <c r="AI53" s="6"/>
      <c r="AJ53" s="6"/>
      <c r="AK53" s="17"/>
      <c r="AL53" s="1"/>
      <c r="AM53" s="1"/>
      <c r="AN53" s="1"/>
      <c r="AO53" s="1"/>
      <c r="AP53" s="1"/>
      <c r="AQ53" s="1"/>
      <c r="AR53" s="1"/>
      <c r="BD53" s="21" t="s">
        <v>255</v>
      </c>
      <c r="CM53" s="38" t="s">
        <v>249</v>
      </c>
      <c r="CN53" s="39"/>
      <c r="CO53" s="146"/>
      <c r="CP53" s="146"/>
      <c r="CQ53" s="648">
        <f>SUM(AZ34:BH51)</f>
        <v>0</v>
      </c>
      <c r="CR53" s="648"/>
      <c r="CS53" s="648"/>
      <c r="CT53" s="648"/>
      <c r="CU53" s="648"/>
      <c r="CV53" s="648"/>
      <c r="CW53" s="648"/>
      <c r="CX53" s="648"/>
      <c r="CY53" s="648"/>
      <c r="CZ53" s="648"/>
      <c r="DA53" s="648"/>
      <c r="DB53" s="648"/>
      <c r="DC53" s="648"/>
      <c r="DD53" s="648"/>
      <c r="DE53" s="648"/>
      <c r="DF53" s="648"/>
    </row>
    <row r="54" spans="1:110" ht="12" customHeight="1">
      <c r="A54" s="17"/>
      <c r="B54" s="6"/>
      <c r="C54" s="17"/>
      <c r="D54" s="6"/>
      <c r="E54" s="6"/>
      <c r="F54" s="6"/>
      <c r="G54" s="6"/>
      <c r="H54" s="6"/>
      <c r="I54" s="6"/>
      <c r="J54" s="6"/>
      <c r="K54" s="6"/>
      <c r="L54" s="6"/>
      <c r="M54" s="6"/>
      <c r="N54" s="6"/>
      <c r="O54" s="6"/>
      <c r="P54" s="6"/>
      <c r="Q54" s="6"/>
      <c r="R54" s="6"/>
      <c r="S54" s="6"/>
      <c r="T54" s="6"/>
      <c r="U54" s="6"/>
      <c r="V54" s="6"/>
      <c r="W54" s="1"/>
      <c r="X54" s="1"/>
      <c r="Y54" s="1"/>
      <c r="Z54" s="1"/>
      <c r="AA54" s="1"/>
      <c r="AB54" s="1"/>
      <c r="AC54" s="21"/>
      <c r="AE54" s="21"/>
      <c r="AF54" s="1"/>
      <c r="AG54" s="1"/>
      <c r="AH54" s="6"/>
      <c r="AI54" s="6"/>
      <c r="AJ54" s="6"/>
      <c r="AK54" s="17"/>
      <c r="AL54" s="1"/>
      <c r="AM54" s="1"/>
      <c r="AN54" s="1"/>
      <c r="AO54" s="1"/>
      <c r="AP54" s="1"/>
      <c r="AQ54" s="1"/>
      <c r="AR54" s="1"/>
      <c r="BD54" s="1"/>
      <c r="BI54" s="26" t="s">
        <v>528</v>
      </c>
      <c r="CM54" s="18" t="s">
        <v>249</v>
      </c>
      <c r="CN54" s="1"/>
      <c r="CQ54" s="649">
        <f>(+CQ31+CQ32)-CQ53</f>
        <v>0</v>
      </c>
      <c r="CR54" s="649"/>
      <c r="CS54" s="649"/>
      <c r="CT54" s="649"/>
      <c r="CU54" s="649"/>
      <c r="CV54" s="649"/>
      <c r="CW54" s="649"/>
      <c r="CX54" s="649"/>
      <c r="CY54" s="649"/>
      <c r="CZ54" s="649"/>
      <c r="DA54" s="649"/>
      <c r="DB54" s="649"/>
      <c r="DC54" s="649"/>
      <c r="DD54" s="649"/>
      <c r="DE54" s="649"/>
      <c r="DF54" s="649"/>
    </row>
    <row r="55" spans="1:110" ht="12" customHeight="1">
      <c r="A55" s="17"/>
      <c r="B55" s="6"/>
      <c r="C55" s="17"/>
      <c r="D55" s="6"/>
      <c r="E55" s="6"/>
      <c r="F55" s="6"/>
      <c r="G55" s="6"/>
      <c r="H55" s="6"/>
      <c r="I55" s="6"/>
      <c r="J55" s="6"/>
      <c r="K55" s="6"/>
      <c r="L55" s="6"/>
      <c r="M55" s="6"/>
      <c r="N55" s="6"/>
      <c r="O55" s="6"/>
      <c r="P55" s="6"/>
      <c r="Q55" s="6"/>
      <c r="R55" s="6"/>
      <c r="S55" s="6"/>
      <c r="T55" s="6"/>
      <c r="U55" s="6"/>
      <c r="V55" s="6"/>
      <c r="W55" s="1"/>
      <c r="X55" s="1"/>
      <c r="Y55" s="1"/>
      <c r="Z55" s="1"/>
      <c r="AA55" s="1"/>
      <c r="AB55" s="1"/>
      <c r="AC55" s="21"/>
      <c r="AE55" s="21"/>
      <c r="AF55" s="1"/>
      <c r="AG55" s="1"/>
      <c r="AH55" s="6"/>
      <c r="AI55" s="6"/>
      <c r="AJ55" s="6"/>
      <c r="AK55" s="17"/>
      <c r="AL55" s="1"/>
      <c r="AM55" s="1"/>
      <c r="AN55" s="1"/>
      <c r="AO55" s="1"/>
      <c r="AP55" s="1"/>
      <c r="AQ55" s="1"/>
      <c r="AR55" s="1"/>
      <c r="BD55" s="1"/>
      <c r="BI55" s="26" t="s">
        <v>56</v>
      </c>
      <c r="CM55" s="18" t="s">
        <v>249</v>
      </c>
      <c r="CN55" s="1"/>
      <c r="CQ55" s="650"/>
      <c r="CR55" s="650"/>
      <c r="CS55" s="650"/>
      <c r="CT55" s="650"/>
      <c r="CU55" s="650"/>
      <c r="CV55" s="650"/>
      <c r="CW55" s="650"/>
      <c r="CX55" s="650"/>
      <c r="CY55" s="650"/>
      <c r="CZ55" s="650"/>
      <c r="DA55" s="650"/>
      <c r="DB55" s="650"/>
      <c r="DC55" s="650"/>
      <c r="DD55" s="650"/>
      <c r="DE55" s="650"/>
      <c r="DF55" s="650"/>
    </row>
    <row r="56" spans="1:110" ht="12" customHeight="1">
      <c r="A56" s="17"/>
      <c r="B56" s="6"/>
      <c r="C56" s="17"/>
      <c r="D56" s="6"/>
      <c r="E56" s="6"/>
      <c r="F56" s="6"/>
      <c r="G56" s="6"/>
      <c r="H56" s="6"/>
      <c r="I56" s="6"/>
      <c r="J56" s="6"/>
      <c r="K56" s="6"/>
      <c r="L56" s="6"/>
      <c r="M56" s="6"/>
      <c r="N56" s="6"/>
      <c r="O56" s="6"/>
      <c r="P56" s="6"/>
      <c r="Q56" s="6"/>
      <c r="R56" s="6"/>
      <c r="S56" s="6"/>
      <c r="T56" s="6"/>
      <c r="U56" s="6"/>
      <c r="V56" s="6"/>
      <c r="W56" s="1"/>
      <c r="X56" s="1"/>
      <c r="Y56" s="1"/>
      <c r="Z56" s="1"/>
      <c r="AA56" s="1"/>
      <c r="AB56" s="1"/>
      <c r="AC56" s="21"/>
      <c r="AE56" s="21"/>
      <c r="AF56" s="1"/>
      <c r="AG56" s="1"/>
      <c r="AH56" s="6"/>
      <c r="AI56" s="6"/>
      <c r="AJ56" s="6"/>
      <c r="AK56" s="17"/>
      <c r="AL56" s="1"/>
      <c r="AM56" s="1"/>
      <c r="AN56" s="1"/>
      <c r="AO56" s="1"/>
      <c r="AP56" s="1"/>
      <c r="AQ56" s="1"/>
      <c r="AR56" s="1"/>
      <c r="BD56" s="1"/>
      <c r="BI56" s="26" t="s">
        <v>529</v>
      </c>
      <c r="CM56" s="18" t="s">
        <v>249</v>
      </c>
      <c r="CN56" s="1"/>
      <c r="CQ56" s="637"/>
      <c r="CR56" s="637"/>
      <c r="CS56" s="637"/>
      <c r="CT56" s="637"/>
      <c r="CU56" s="637"/>
      <c r="CV56" s="637"/>
      <c r="CW56" s="637"/>
      <c r="CX56" s="637"/>
      <c r="CY56" s="637"/>
      <c r="CZ56" s="637"/>
      <c r="DA56" s="637"/>
      <c r="DB56" s="637"/>
      <c r="DC56" s="637"/>
      <c r="DD56" s="637"/>
      <c r="DE56" s="637"/>
      <c r="DF56" s="637"/>
    </row>
    <row r="57" spans="1:110" ht="12" customHeight="1">
      <c r="A57" s="17"/>
      <c r="B57" s="6"/>
      <c r="C57" s="17"/>
      <c r="D57" s="6"/>
      <c r="E57" s="6"/>
      <c r="F57" s="6"/>
      <c r="G57" s="6"/>
      <c r="H57" s="6"/>
      <c r="I57" s="6"/>
      <c r="J57" s="6"/>
      <c r="K57" s="6"/>
      <c r="L57" s="6"/>
      <c r="M57" s="6"/>
      <c r="N57" s="6"/>
      <c r="O57" s="6"/>
      <c r="P57" s="6"/>
      <c r="Q57" s="6"/>
      <c r="R57" s="6"/>
      <c r="S57" s="6"/>
      <c r="T57" s="6"/>
      <c r="U57" s="6"/>
      <c r="V57" s="6"/>
      <c r="W57" s="1"/>
      <c r="X57" s="1"/>
      <c r="Y57" s="1"/>
      <c r="Z57" s="1"/>
      <c r="AA57" s="1"/>
      <c r="AB57" s="1"/>
      <c r="AC57" s="21"/>
      <c r="AE57" s="21"/>
      <c r="AF57" s="1"/>
      <c r="AG57" s="1"/>
      <c r="AH57" s="6"/>
      <c r="AI57" s="6"/>
      <c r="AJ57" s="6"/>
      <c r="AK57" s="17"/>
      <c r="AL57" s="1"/>
      <c r="AM57" s="1"/>
      <c r="AN57" s="1"/>
      <c r="AO57" s="1"/>
      <c r="AP57" s="1"/>
      <c r="AQ57" s="1"/>
      <c r="AR57" s="1"/>
      <c r="BD57" s="1"/>
      <c r="BI57" s="26" t="s">
        <v>527</v>
      </c>
      <c r="CM57" s="18" t="s">
        <v>249</v>
      </c>
      <c r="CN57" s="1"/>
      <c r="CQ57" s="637"/>
      <c r="CR57" s="637"/>
      <c r="CS57" s="637"/>
      <c r="CT57" s="637"/>
      <c r="CU57" s="637"/>
      <c r="CV57" s="637"/>
      <c r="CW57" s="637"/>
      <c r="CX57" s="637"/>
      <c r="CY57" s="637"/>
      <c r="CZ57" s="637"/>
      <c r="DA57" s="637"/>
      <c r="DB57" s="637"/>
      <c r="DC57" s="637"/>
      <c r="DD57" s="637"/>
      <c r="DE57" s="637"/>
      <c r="DF57" s="637"/>
    </row>
    <row r="58" spans="1:110" ht="12" customHeight="1">
      <c r="A58" s="17"/>
      <c r="B58" s="6"/>
      <c r="C58" s="17"/>
      <c r="D58" s="6"/>
      <c r="E58" s="6"/>
      <c r="F58" s="6"/>
      <c r="G58" s="6"/>
      <c r="H58" s="6"/>
      <c r="I58" s="6"/>
      <c r="J58" s="6"/>
      <c r="K58" s="6"/>
      <c r="L58" s="6"/>
      <c r="M58" s="6"/>
      <c r="N58" s="6"/>
      <c r="O58" s="6"/>
      <c r="P58" s="6"/>
      <c r="Q58" s="6"/>
      <c r="R58" s="6"/>
      <c r="S58" s="6"/>
      <c r="T58" s="6"/>
      <c r="U58" s="6"/>
      <c r="V58" s="6"/>
      <c r="W58" s="1"/>
      <c r="X58" s="1"/>
      <c r="Y58" s="1"/>
      <c r="Z58" s="1"/>
      <c r="AA58" s="1"/>
      <c r="AB58" s="1"/>
      <c r="AC58" s="21"/>
      <c r="AE58" s="21"/>
      <c r="AF58" s="1"/>
      <c r="AG58" s="1"/>
      <c r="AH58" s="6"/>
      <c r="AI58" s="6"/>
      <c r="AJ58" s="6"/>
      <c r="AK58" s="17"/>
      <c r="AL58" s="1"/>
      <c r="AM58" s="1"/>
      <c r="AN58" s="1"/>
      <c r="AO58" s="1"/>
      <c r="AP58" s="1"/>
      <c r="AQ58" s="1"/>
      <c r="AR58" s="1"/>
      <c r="BD58" s="1"/>
      <c r="BI58" s="26" t="s">
        <v>256</v>
      </c>
      <c r="CM58" s="18" t="s">
        <v>249</v>
      </c>
      <c r="CN58" s="1"/>
      <c r="CQ58" s="637"/>
      <c r="CR58" s="637"/>
      <c r="CS58" s="637"/>
      <c r="CT58" s="637"/>
      <c r="CU58" s="637"/>
      <c r="CV58" s="637"/>
      <c r="CW58" s="637"/>
      <c r="CX58" s="637"/>
      <c r="CY58" s="637"/>
      <c r="CZ58" s="637"/>
      <c r="DA58" s="637"/>
      <c r="DB58" s="637"/>
      <c r="DC58" s="637"/>
      <c r="DD58" s="637"/>
      <c r="DE58" s="637"/>
      <c r="DF58" s="637"/>
    </row>
    <row r="59" spans="1:110" ht="12" customHeight="1">
      <c r="A59" s="17"/>
      <c r="B59" s="6"/>
      <c r="C59" s="17"/>
      <c r="D59" s="6"/>
      <c r="E59" s="6"/>
      <c r="F59" s="6"/>
      <c r="G59" s="6"/>
      <c r="H59" s="6"/>
      <c r="I59" s="6"/>
      <c r="J59" s="6"/>
      <c r="K59" s="6"/>
      <c r="L59" s="6"/>
      <c r="M59" s="6"/>
      <c r="N59" s="6"/>
      <c r="O59" s="6"/>
      <c r="P59" s="6"/>
      <c r="Q59" s="6"/>
      <c r="R59" s="6"/>
      <c r="S59" s="6"/>
      <c r="T59" s="6"/>
      <c r="U59" s="6"/>
      <c r="V59" s="6"/>
      <c r="W59" s="1"/>
      <c r="X59" s="1"/>
      <c r="Y59" s="1"/>
      <c r="Z59" s="1"/>
      <c r="AA59" s="1"/>
      <c r="AB59" s="1"/>
      <c r="AC59" s="21"/>
      <c r="AE59" s="21"/>
      <c r="AF59" s="1"/>
      <c r="AG59" s="1"/>
      <c r="AH59" s="6"/>
      <c r="AI59" s="6"/>
      <c r="AJ59" s="6"/>
      <c r="AK59" s="17"/>
      <c r="AL59" s="1"/>
      <c r="AM59" s="1"/>
      <c r="AN59" s="1"/>
      <c r="AO59" s="1"/>
      <c r="AP59" s="1"/>
      <c r="AQ59" s="1"/>
      <c r="AR59" s="1"/>
      <c r="BD59" s="1"/>
      <c r="BI59" s="26" t="s">
        <v>257</v>
      </c>
      <c r="CM59" s="18" t="s">
        <v>249</v>
      </c>
      <c r="CN59" s="1"/>
      <c r="CQ59" s="637"/>
      <c r="CR59" s="637"/>
      <c r="CS59" s="637"/>
      <c r="CT59" s="637"/>
      <c r="CU59" s="637"/>
      <c r="CV59" s="637"/>
      <c r="CW59" s="637"/>
      <c r="CX59" s="637"/>
      <c r="CY59" s="637"/>
      <c r="CZ59" s="637"/>
      <c r="DA59" s="637"/>
      <c r="DB59" s="637"/>
      <c r="DC59" s="637"/>
      <c r="DD59" s="637"/>
      <c r="DE59" s="637"/>
      <c r="DF59" s="637"/>
    </row>
    <row r="60" spans="1:94" ht="3.75" customHeight="1">
      <c r="A60" s="17"/>
      <c r="B60" s="6"/>
      <c r="C60" s="17"/>
      <c r="D60" s="6"/>
      <c r="E60" s="6"/>
      <c r="F60" s="6"/>
      <c r="G60" s="6"/>
      <c r="H60" s="6"/>
      <c r="I60" s="6"/>
      <c r="J60" s="6"/>
      <c r="K60" s="6"/>
      <c r="L60" s="6"/>
      <c r="M60" s="6"/>
      <c r="N60" s="6"/>
      <c r="O60" s="6"/>
      <c r="P60" s="6"/>
      <c r="Q60" s="6"/>
      <c r="R60" s="6"/>
      <c r="S60" s="6"/>
      <c r="T60" s="6"/>
      <c r="U60" s="6"/>
      <c r="V60" s="6"/>
      <c r="W60" s="1"/>
      <c r="X60" s="1"/>
      <c r="Y60" s="1"/>
      <c r="Z60" s="1"/>
      <c r="AA60" s="1"/>
      <c r="AB60" s="1"/>
      <c r="AC60" s="1"/>
      <c r="AD60" s="1"/>
      <c r="AE60" s="21"/>
      <c r="AF60" s="1"/>
      <c r="AG60" s="1"/>
      <c r="AH60" s="6"/>
      <c r="AI60" s="6"/>
      <c r="AJ60" s="6"/>
      <c r="AK60" s="17"/>
      <c r="AL60" s="1"/>
      <c r="AM60" s="1"/>
      <c r="AN60" s="1"/>
      <c r="AO60" s="1"/>
      <c r="AP60" s="1"/>
      <c r="AQ60" s="1"/>
      <c r="AR60" s="1"/>
      <c r="BD60" s="1"/>
      <c r="CM60" s="18"/>
      <c r="CN60" s="1"/>
      <c r="CO60" s="27"/>
      <c r="CP60" s="27"/>
    </row>
    <row r="61" spans="1:110" ht="13.5" customHeight="1">
      <c r="A61" s="6"/>
      <c r="B61" s="6"/>
      <c r="C61" s="6"/>
      <c r="D61" s="6"/>
      <c r="E61" s="6"/>
      <c r="F61" s="6"/>
      <c r="G61" s="6"/>
      <c r="H61" s="6"/>
      <c r="I61" s="6"/>
      <c r="J61" s="6"/>
      <c r="K61" s="6"/>
      <c r="L61" s="6"/>
      <c r="M61" s="6"/>
      <c r="N61" s="28"/>
      <c r="O61" s="28"/>
      <c r="P61" s="28"/>
      <c r="Q61" s="28"/>
      <c r="R61" s="28"/>
      <c r="S61" s="28"/>
      <c r="T61" s="28"/>
      <c r="U61" s="6"/>
      <c r="V61" s="6"/>
      <c r="W61" s="1"/>
      <c r="X61" s="1"/>
      <c r="Y61" s="1"/>
      <c r="Z61" s="1"/>
      <c r="AA61" s="1"/>
      <c r="AC61" s="1"/>
      <c r="AD61" s="1"/>
      <c r="AE61" s="6"/>
      <c r="AF61" s="1"/>
      <c r="AG61" s="21"/>
      <c r="AH61" s="6"/>
      <c r="AI61" s="6"/>
      <c r="AJ61" s="17"/>
      <c r="AK61" s="17"/>
      <c r="AL61" s="1"/>
      <c r="AM61" s="1"/>
      <c r="AN61" s="1"/>
      <c r="AO61" s="1"/>
      <c r="AP61" s="1"/>
      <c r="AQ61" s="1"/>
      <c r="AR61" s="1"/>
      <c r="BD61" s="21" t="s">
        <v>258</v>
      </c>
      <c r="CM61" s="99" t="s">
        <v>249</v>
      </c>
      <c r="CN61" s="25"/>
      <c r="CO61" s="149"/>
      <c r="CP61" s="149"/>
      <c r="CQ61" s="632">
        <f>SUM(CQ54:DF59)</f>
        <v>0</v>
      </c>
      <c r="CR61" s="632"/>
      <c r="CS61" s="632"/>
      <c r="CT61" s="632"/>
      <c r="CU61" s="632"/>
      <c r="CV61" s="632"/>
      <c r="CW61" s="632"/>
      <c r="CX61" s="632"/>
      <c r="CY61" s="632"/>
      <c r="CZ61" s="632"/>
      <c r="DA61" s="632"/>
      <c r="DB61" s="632"/>
      <c r="DC61" s="632"/>
      <c r="DD61" s="632"/>
      <c r="DE61" s="632"/>
      <c r="DF61" s="632"/>
    </row>
    <row r="62" spans="1:110" ht="6" customHeight="1">
      <c r="A62" s="6"/>
      <c r="B62" s="6"/>
      <c r="C62" s="6"/>
      <c r="D62" s="6"/>
      <c r="E62" s="6"/>
      <c r="F62" s="6"/>
      <c r="G62" s="6"/>
      <c r="H62" s="6"/>
      <c r="I62" s="6"/>
      <c r="J62" s="6"/>
      <c r="K62" s="6"/>
      <c r="L62" s="6"/>
      <c r="M62" s="6"/>
      <c r="N62" s="28"/>
      <c r="O62" s="28"/>
      <c r="P62" s="28"/>
      <c r="Q62" s="28"/>
      <c r="R62" s="28"/>
      <c r="S62" s="28"/>
      <c r="T62" s="28"/>
      <c r="U62" s="6"/>
      <c r="V62" s="6"/>
      <c r="W62" s="1"/>
      <c r="X62" s="1"/>
      <c r="Y62" s="1"/>
      <c r="Z62" s="1"/>
      <c r="AA62" s="1"/>
      <c r="AB62" s="1"/>
      <c r="AC62" s="1"/>
      <c r="AD62" s="1"/>
      <c r="AE62" s="6"/>
      <c r="AF62" s="1"/>
      <c r="AG62" s="21"/>
      <c r="AH62" s="6"/>
      <c r="AI62" s="6"/>
      <c r="AJ62" s="17"/>
      <c r="AK62" s="17"/>
      <c r="AL62" s="1"/>
      <c r="AM62" s="1"/>
      <c r="AN62" s="1"/>
      <c r="AO62" s="1"/>
      <c r="AP62" s="1"/>
      <c r="AQ62" s="1"/>
      <c r="AR62" s="1"/>
      <c r="BD62" s="1"/>
      <c r="CM62" s="18"/>
      <c r="CN62" s="24"/>
      <c r="CO62" s="97"/>
      <c r="CP62" s="97"/>
      <c r="CQ62" s="150"/>
      <c r="CR62" s="150"/>
      <c r="CS62" s="150"/>
      <c r="CT62" s="150"/>
      <c r="CU62" s="150"/>
      <c r="CV62" s="150"/>
      <c r="CW62" s="150"/>
      <c r="CX62" s="150"/>
      <c r="CY62" s="150"/>
      <c r="CZ62" s="150"/>
      <c r="DA62" s="150"/>
      <c r="DB62" s="150"/>
      <c r="DC62" s="150"/>
      <c r="DD62" s="150"/>
      <c r="DE62" s="150"/>
      <c r="DF62" s="150"/>
    </row>
    <row r="63" spans="1:110" ht="12.75" customHeight="1">
      <c r="A63" s="42" t="s">
        <v>259</v>
      </c>
      <c r="B63" s="1"/>
      <c r="C63" s="1"/>
      <c r="D63" s="1"/>
      <c r="E63" s="1"/>
      <c r="F63" s="17"/>
      <c r="G63" s="17"/>
      <c r="H63" s="17"/>
      <c r="I63" s="17"/>
      <c r="J63" s="17"/>
      <c r="K63" s="6"/>
      <c r="M63" s="29"/>
      <c r="N63" s="1"/>
      <c r="O63" s="1"/>
      <c r="P63" s="1"/>
      <c r="Q63" s="1"/>
      <c r="R63" s="17"/>
      <c r="S63" s="30"/>
      <c r="T63" s="30"/>
      <c r="U63" s="30"/>
      <c r="AA63" s="87" t="s">
        <v>260</v>
      </c>
      <c r="AE63" s="30"/>
      <c r="AG63" s="29"/>
      <c r="AH63" s="31"/>
      <c r="AI63" s="32"/>
      <c r="AJ63" s="33"/>
      <c r="AQ63" s="1"/>
      <c r="AR63" s="1"/>
      <c r="AS63" s="623"/>
      <c r="AT63" s="623"/>
      <c r="AU63" s="623"/>
      <c r="AV63" s="623"/>
      <c r="AW63" s="623"/>
      <c r="AX63" s="623"/>
      <c r="AY63" s="623"/>
      <c r="AZ63" s="623"/>
      <c r="BA63" s="623"/>
      <c r="BB63" s="623"/>
      <c r="BC63" s="623"/>
      <c r="BD63" s="623"/>
      <c r="BE63" s="623"/>
      <c r="BF63" s="623"/>
      <c r="BG63" s="623"/>
      <c r="BI63" s="87" t="s">
        <v>261</v>
      </c>
      <c r="BS63" s="646"/>
      <c r="BT63" s="646"/>
      <c r="BU63" s="646"/>
      <c r="BV63" s="646"/>
      <c r="BW63" s="646"/>
      <c r="BX63" s="646"/>
      <c r="BY63" s="646"/>
      <c r="BZ63" s="646"/>
      <c r="CA63" s="646"/>
      <c r="CB63" s="646"/>
      <c r="CM63" s="18" t="s">
        <v>249</v>
      </c>
      <c r="CN63" s="24"/>
      <c r="CO63" s="150"/>
      <c r="CP63" s="150"/>
      <c r="CQ63" s="647">
        <f>+AS63+BS63</f>
        <v>0</v>
      </c>
      <c r="CR63" s="647"/>
      <c r="CS63" s="647"/>
      <c r="CT63" s="647"/>
      <c r="CU63" s="647"/>
      <c r="CV63" s="647"/>
      <c r="CW63" s="647"/>
      <c r="CX63" s="647"/>
      <c r="CY63" s="647"/>
      <c r="CZ63" s="647"/>
      <c r="DA63" s="647"/>
      <c r="DB63" s="647"/>
      <c r="DC63" s="647"/>
      <c r="DD63" s="647"/>
      <c r="DE63" s="647"/>
      <c r="DF63" s="647"/>
    </row>
    <row r="64" spans="1:94" ht="6" customHeight="1">
      <c r="A64" s="34"/>
      <c r="B64" s="31"/>
      <c r="C64" s="31"/>
      <c r="D64" s="31"/>
      <c r="E64" s="31"/>
      <c r="F64" s="33"/>
      <c r="G64" s="33"/>
      <c r="H64" s="33"/>
      <c r="I64" s="33"/>
      <c r="J64" s="33"/>
      <c r="K64" s="9"/>
      <c r="L64" s="9"/>
      <c r="M64" s="9"/>
      <c r="N64" s="31"/>
      <c r="O64" s="35"/>
      <c r="P64" s="31"/>
      <c r="Q64" s="31"/>
      <c r="R64" s="33"/>
      <c r="S64" s="36"/>
      <c r="T64" s="36"/>
      <c r="U64" s="36"/>
      <c r="V64" s="36"/>
      <c r="W64" s="36"/>
      <c r="X64" s="37"/>
      <c r="Y64" s="31"/>
      <c r="Z64" s="31"/>
      <c r="AA64" s="36"/>
      <c r="AB64" s="36"/>
      <c r="AC64" s="36"/>
      <c r="AD64" s="36"/>
      <c r="AE64" s="36"/>
      <c r="AF64" s="31"/>
      <c r="AG64" s="35"/>
      <c r="AH64" s="31"/>
      <c r="AI64" s="32"/>
      <c r="AJ64" s="33"/>
      <c r="AK64" s="31"/>
      <c r="AL64" s="36"/>
      <c r="AM64" s="36"/>
      <c r="AN64" s="36"/>
      <c r="AO64" s="36"/>
      <c r="AP64" s="36"/>
      <c r="AQ64" s="31"/>
      <c r="AR64" s="31"/>
      <c r="BD64" s="31"/>
      <c r="CM64" s="33"/>
      <c r="CN64" s="31"/>
      <c r="CO64" s="98"/>
      <c r="CP64" s="98"/>
    </row>
    <row r="65" spans="1:110" ht="12.75" customHeight="1">
      <c r="A65" s="34"/>
      <c r="B65" s="31"/>
      <c r="C65" s="31"/>
      <c r="D65" s="31"/>
      <c r="E65" s="31"/>
      <c r="F65" s="33"/>
      <c r="G65" s="33"/>
      <c r="H65" s="33"/>
      <c r="I65" s="33"/>
      <c r="J65" s="33"/>
      <c r="K65" s="9"/>
      <c r="L65" s="9"/>
      <c r="M65" s="9"/>
      <c r="N65" s="31"/>
      <c r="O65" s="35"/>
      <c r="P65" s="31"/>
      <c r="Q65" s="31"/>
      <c r="R65" s="33"/>
      <c r="S65" s="36"/>
      <c r="T65" s="36"/>
      <c r="U65" s="36"/>
      <c r="V65" s="36"/>
      <c r="W65" s="36"/>
      <c r="X65" s="37"/>
      <c r="Y65" s="31"/>
      <c r="Z65" s="31"/>
      <c r="AA65" s="36"/>
      <c r="AB65" s="36"/>
      <c r="AC65" s="31"/>
      <c r="AD65" s="31"/>
      <c r="AE65" s="31"/>
      <c r="AG65" s="1"/>
      <c r="AH65" s="17"/>
      <c r="AI65" s="17"/>
      <c r="AJ65" s="17"/>
      <c r="AK65" s="17"/>
      <c r="AL65" s="1"/>
      <c r="AM65" s="1"/>
      <c r="AN65" s="1"/>
      <c r="AO65" s="1"/>
      <c r="AP65" s="1"/>
      <c r="AQ65" s="1"/>
      <c r="AR65" s="1"/>
      <c r="BD65" s="21" t="s">
        <v>304</v>
      </c>
      <c r="CM65" s="33" t="s">
        <v>249</v>
      </c>
      <c r="CN65" s="31"/>
      <c r="CO65" s="150"/>
      <c r="CQ65" s="632">
        <f>+CQ61-CQ63</f>
        <v>0</v>
      </c>
      <c r="CR65" s="632"/>
      <c r="CS65" s="632"/>
      <c r="CT65" s="632"/>
      <c r="CU65" s="632"/>
      <c r="CV65" s="632"/>
      <c r="CW65" s="632"/>
      <c r="CX65" s="632"/>
      <c r="CY65" s="632"/>
      <c r="CZ65" s="632"/>
      <c r="DA65" s="632"/>
      <c r="DB65" s="632"/>
      <c r="DC65" s="632"/>
      <c r="DD65" s="632"/>
      <c r="DE65" s="632"/>
      <c r="DF65" s="632"/>
    </row>
    <row r="66" spans="1:110" ht="4.5" customHeight="1" thickBot="1">
      <c r="A66" s="34"/>
      <c r="B66" s="31"/>
      <c r="C66" s="31"/>
      <c r="D66" s="31"/>
      <c r="E66" s="31"/>
      <c r="F66" s="33"/>
      <c r="G66" s="33"/>
      <c r="H66" s="33"/>
      <c r="I66" s="33"/>
      <c r="J66" s="33"/>
      <c r="K66" s="9"/>
      <c r="L66" s="9"/>
      <c r="M66" s="9"/>
      <c r="N66" s="31"/>
      <c r="O66" s="35"/>
      <c r="P66" s="31"/>
      <c r="Q66" s="31"/>
      <c r="R66" s="33"/>
      <c r="S66" s="36"/>
      <c r="T66" s="36"/>
      <c r="U66" s="36"/>
      <c r="V66" s="36"/>
      <c r="W66" s="36"/>
      <c r="X66" s="37"/>
      <c r="Y66" s="31"/>
      <c r="Z66" s="31"/>
      <c r="AA66" s="36"/>
      <c r="AB66" s="36"/>
      <c r="AC66" s="36"/>
      <c r="AD66" s="36"/>
      <c r="AE66" s="40"/>
      <c r="AF66" s="1"/>
      <c r="AG66" s="1"/>
      <c r="AH66" s="17"/>
      <c r="AI66" s="17"/>
      <c r="AJ66" s="17"/>
      <c r="AK66" s="17"/>
      <c r="AL66" s="1"/>
      <c r="AM66" s="1"/>
      <c r="AN66" s="1"/>
      <c r="AO66" s="1"/>
      <c r="AP66" s="1"/>
      <c r="AQ66" s="1"/>
      <c r="AR66" s="1"/>
      <c r="AS66" s="18"/>
      <c r="AT66" s="1"/>
      <c r="AU66" s="41"/>
      <c r="AV66" s="41"/>
      <c r="AW66" s="41"/>
      <c r="AX66" s="41"/>
      <c r="AY66" s="41"/>
      <c r="AZ66" s="41"/>
      <c r="BA66" s="41"/>
      <c r="BB66" s="41"/>
      <c r="BC66" s="41"/>
      <c r="BD66" s="31"/>
      <c r="CM66" s="146"/>
      <c r="CN66" s="146"/>
      <c r="CO66" s="146"/>
      <c r="CP66" s="146"/>
      <c r="CQ66" s="146"/>
      <c r="CR66" s="146"/>
      <c r="CS66" s="146"/>
      <c r="CT66" s="146"/>
      <c r="CU66" s="146"/>
      <c r="CV66" s="146"/>
      <c r="CW66" s="146"/>
      <c r="CX66" s="146"/>
      <c r="CY66" s="146"/>
      <c r="CZ66" s="146"/>
      <c r="DA66" s="146"/>
      <c r="DB66" s="146"/>
      <c r="DC66" s="146"/>
      <c r="DD66" s="146"/>
      <c r="DE66" s="146"/>
      <c r="DF66" s="146"/>
    </row>
    <row r="67" spans="1:56" ht="15">
      <c r="A67" s="42" t="s">
        <v>262</v>
      </c>
      <c r="B67" s="31"/>
      <c r="C67" s="31"/>
      <c r="D67" s="31"/>
      <c r="E67" s="31"/>
      <c r="F67" s="33"/>
      <c r="G67" s="33"/>
      <c r="H67" s="33"/>
      <c r="I67" s="33"/>
      <c r="J67" s="33"/>
      <c r="K67" s="9"/>
      <c r="L67" s="9"/>
      <c r="M67" s="9"/>
      <c r="N67" s="31"/>
      <c r="O67" s="35"/>
      <c r="P67" s="31"/>
      <c r="Q67" s="31"/>
      <c r="R67" s="33"/>
      <c r="S67" s="36"/>
      <c r="T67" s="36"/>
      <c r="U67" s="36"/>
      <c r="V67" s="36"/>
      <c r="W67" s="36"/>
      <c r="X67" s="37"/>
      <c r="Y67" s="31"/>
      <c r="Z67" s="31"/>
      <c r="AA67" s="36"/>
      <c r="AB67" s="36"/>
      <c r="AC67" s="36"/>
      <c r="AD67" s="36"/>
      <c r="AE67" s="40"/>
      <c r="AF67" s="1"/>
      <c r="AG67" s="1"/>
      <c r="AH67" s="17"/>
      <c r="AI67" s="17"/>
      <c r="AJ67" s="17"/>
      <c r="AK67" s="17"/>
      <c r="AL67" s="1"/>
      <c r="AM67" s="1"/>
      <c r="AN67" s="1"/>
      <c r="AO67" s="1"/>
      <c r="AP67" s="1"/>
      <c r="AQ67" s="1"/>
      <c r="AR67" s="1"/>
      <c r="AS67" s="18"/>
      <c r="AT67" s="1"/>
      <c r="AU67" s="41"/>
      <c r="AV67" s="41"/>
      <c r="AW67" s="41"/>
      <c r="AX67" s="41"/>
      <c r="AY67" s="41"/>
      <c r="AZ67" s="41"/>
      <c r="BA67" s="41"/>
      <c r="BB67" s="41"/>
      <c r="BC67" s="41"/>
      <c r="BD67" s="31"/>
    </row>
    <row r="68" spans="1:110" ht="12.75" customHeight="1">
      <c r="A68" s="1"/>
      <c r="B68" s="1"/>
      <c r="D68" s="1"/>
      <c r="G68" s="87" t="s">
        <v>263</v>
      </c>
      <c r="L68" s="6"/>
      <c r="N68" s="1"/>
      <c r="O68" s="1"/>
      <c r="P68" s="631"/>
      <c r="Q68" s="631"/>
      <c r="R68" s="631"/>
      <c r="S68" s="631"/>
      <c r="T68" s="631"/>
      <c r="U68" s="631"/>
      <c r="V68" s="631"/>
      <c r="W68" s="631"/>
      <c r="X68" s="631"/>
      <c r="Y68" s="631"/>
      <c r="AB68" s="86" t="s">
        <v>264</v>
      </c>
      <c r="AE68" s="1"/>
      <c r="AG68" s="1"/>
      <c r="AH68" s="631"/>
      <c r="AI68" s="631"/>
      <c r="AJ68" s="631"/>
      <c r="AK68" s="631"/>
      <c r="AL68" s="631"/>
      <c r="AM68" s="631"/>
      <c r="AN68" s="631"/>
      <c r="AO68" s="631"/>
      <c r="AP68" s="631"/>
      <c r="AQ68" s="631"/>
      <c r="AR68" s="1"/>
      <c r="AS68" s="86" t="s">
        <v>290</v>
      </c>
      <c r="AT68" s="150"/>
      <c r="AU68" s="150"/>
      <c r="AV68" s="150"/>
      <c r="AW68" s="150"/>
      <c r="AX68" s="150"/>
      <c r="AY68" s="631"/>
      <c r="AZ68" s="631"/>
      <c r="BA68" s="631"/>
      <c r="BB68" s="631"/>
      <c r="BC68" s="631"/>
      <c r="BD68" s="631"/>
      <c r="BE68" s="631"/>
      <c r="BF68" s="631"/>
      <c r="BG68" s="631"/>
      <c r="BH68" s="631"/>
      <c r="BJ68" s="85" t="s">
        <v>224</v>
      </c>
      <c r="BS68" s="631"/>
      <c r="BT68" s="631"/>
      <c r="BU68" s="631"/>
      <c r="BV68" s="631"/>
      <c r="BW68" s="631"/>
      <c r="BX68" s="631"/>
      <c r="BY68" s="631"/>
      <c r="BZ68" s="631"/>
      <c r="CA68" s="631"/>
      <c r="CB68" s="631"/>
      <c r="CM68" s="18" t="s">
        <v>249</v>
      </c>
      <c r="CN68" s="1"/>
      <c r="CQ68" s="632">
        <f>+P68+AH68+AY68+BS68</f>
        <v>0</v>
      </c>
      <c r="CR68" s="632"/>
      <c r="CS68" s="632"/>
      <c r="CT68" s="632"/>
      <c r="CU68" s="632"/>
      <c r="CV68" s="632"/>
      <c r="CW68" s="632"/>
      <c r="CX68" s="632"/>
      <c r="CY68" s="632"/>
      <c r="CZ68" s="632"/>
      <c r="DA68" s="632"/>
      <c r="DB68" s="632"/>
      <c r="DC68" s="632"/>
      <c r="DD68" s="632"/>
      <c r="DE68" s="632"/>
      <c r="DF68" s="632"/>
    </row>
    <row r="69" spans="1:56" s="151" customFormat="1" ht="6" customHeight="1">
      <c r="A69" s="91"/>
      <c r="B69" s="4"/>
      <c r="C69" s="4"/>
      <c r="D69" s="4"/>
      <c r="E69" s="4"/>
      <c r="F69" s="92"/>
      <c r="G69" s="92"/>
      <c r="H69" s="92"/>
      <c r="I69" s="92"/>
      <c r="J69" s="92"/>
      <c r="K69" s="93"/>
      <c r="L69" s="93"/>
      <c r="M69" s="93"/>
      <c r="N69" s="4"/>
      <c r="O69" s="4"/>
      <c r="P69" s="4"/>
      <c r="Q69" s="4"/>
      <c r="R69" s="4"/>
      <c r="S69" s="4"/>
      <c r="T69" s="4"/>
      <c r="U69" s="4"/>
      <c r="V69" s="4"/>
      <c r="W69" s="4"/>
      <c r="X69" s="4"/>
      <c r="Y69" s="4"/>
      <c r="Z69" s="4"/>
      <c r="AA69" s="4"/>
      <c r="AB69" s="4"/>
      <c r="AC69" s="4"/>
      <c r="AD69" s="36"/>
      <c r="AE69" s="36"/>
      <c r="AF69" s="4"/>
      <c r="AG69" s="94"/>
      <c r="AH69" s="95"/>
      <c r="AI69" s="96"/>
      <c r="AJ69" s="92"/>
      <c r="AK69" s="4"/>
      <c r="AL69" s="36"/>
      <c r="AM69" s="36"/>
      <c r="AN69" s="36"/>
      <c r="AO69" s="36"/>
      <c r="AP69" s="36"/>
      <c r="AQ69" s="4"/>
      <c r="AR69" s="4"/>
      <c r="AS69" s="33"/>
      <c r="AT69" s="31"/>
      <c r="AU69" s="98"/>
      <c r="AV69" s="98"/>
      <c r="AW69" s="98"/>
      <c r="AX69" s="98"/>
      <c r="AY69" s="98"/>
      <c r="AZ69" s="98"/>
      <c r="BA69" s="98"/>
      <c r="BB69" s="98"/>
      <c r="BC69" s="98"/>
      <c r="BD69" s="4"/>
    </row>
    <row r="70" spans="1:110" ht="12.75" customHeight="1">
      <c r="A70" s="17"/>
      <c r="B70" s="17"/>
      <c r="C70" s="17"/>
      <c r="D70" s="17"/>
      <c r="E70" s="17"/>
      <c r="F70" s="17"/>
      <c r="G70" s="17"/>
      <c r="H70" s="17"/>
      <c r="I70" s="17"/>
      <c r="J70" s="17"/>
      <c r="K70" s="6"/>
      <c r="L70" s="6"/>
      <c r="M70" s="6"/>
      <c r="N70" s="43"/>
      <c r="O70" s="17"/>
      <c r="P70" s="1"/>
      <c r="Q70" s="1"/>
      <c r="R70" s="1"/>
      <c r="S70" s="1"/>
      <c r="T70" s="1"/>
      <c r="U70" s="1"/>
      <c r="V70" s="1"/>
      <c r="W70" s="1"/>
      <c r="X70" s="1"/>
      <c r="Y70" s="1"/>
      <c r="Z70" s="1"/>
      <c r="AA70" s="1"/>
      <c r="AC70" s="1"/>
      <c r="AD70" s="1"/>
      <c r="AE70" s="1"/>
      <c r="AF70" s="1"/>
      <c r="AG70" s="1"/>
      <c r="AH70" s="17"/>
      <c r="AI70" s="17"/>
      <c r="AJ70" s="17"/>
      <c r="AK70" s="17"/>
      <c r="AL70" s="1"/>
      <c r="AM70" s="1"/>
      <c r="AN70" s="1"/>
      <c r="AO70" s="1"/>
      <c r="AP70" s="1"/>
      <c r="AQ70" s="1"/>
      <c r="AR70" s="1"/>
      <c r="BD70" s="1"/>
      <c r="BF70" s="40" t="s">
        <v>265</v>
      </c>
      <c r="CM70" s="18" t="s">
        <v>249</v>
      </c>
      <c r="CN70" s="24"/>
      <c r="CO70" s="150"/>
      <c r="CP70" s="150"/>
      <c r="CQ70" s="632">
        <f>+CQ65-CQ68</f>
        <v>0</v>
      </c>
      <c r="CR70" s="632"/>
      <c r="CS70" s="632"/>
      <c r="CT70" s="632"/>
      <c r="CU70" s="632"/>
      <c r="CV70" s="632"/>
      <c r="CW70" s="632"/>
      <c r="CX70" s="632"/>
      <c r="CY70" s="632"/>
      <c r="CZ70" s="632"/>
      <c r="DA70" s="632"/>
      <c r="DB70" s="632"/>
      <c r="DC70" s="632"/>
      <c r="DD70" s="632"/>
      <c r="DE70" s="632"/>
      <c r="DF70" s="632"/>
    </row>
    <row r="71" spans="1:110" ht="3.75" customHeight="1" thickBot="1">
      <c r="A71" s="17"/>
      <c r="B71" s="17"/>
      <c r="C71" s="17"/>
      <c r="D71" s="17"/>
      <c r="E71" s="17"/>
      <c r="F71" s="17"/>
      <c r="G71" s="17"/>
      <c r="H71" s="17"/>
      <c r="I71" s="17"/>
      <c r="J71" s="17"/>
      <c r="K71" s="6"/>
      <c r="L71" s="6"/>
      <c r="M71" s="6"/>
      <c r="N71" s="43"/>
      <c r="O71" s="17"/>
      <c r="P71" s="1"/>
      <c r="Q71" s="1"/>
      <c r="R71" s="1"/>
      <c r="S71" s="1"/>
      <c r="T71" s="1"/>
      <c r="U71" s="1"/>
      <c r="V71" s="1"/>
      <c r="W71" s="1"/>
      <c r="X71" s="1"/>
      <c r="Y71" s="1"/>
      <c r="Z71" s="1"/>
      <c r="AA71" s="1"/>
      <c r="AC71" s="1"/>
      <c r="AD71" s="1"/>
      <c r="AE71" s="1"/>
      <c r="AF71" s="1"/>
      <c r="AG71" s="1"/>
      <c r="AH71" s="17"/>
      <c r="AI71" s="17"/>
      <c r="AJ71" s="17"/>
      <c r="AK71" s="17"/>
      <c r="AL71" s="1"/>
      <c r="AM71" s="1"/>
      <c r="AN71" s="1"/>
      <c r="AO71" s="1"/>
      <c r="AP71" s="1"/>
      <c r="AQ71" s="1"/>
      <c r="AR71" s="1"/>
      <c r="BD71" s="1"/>
      <c r="BI71" s="40"/>
      <c r="CM71" s="104"/>
      <c r="CN71" s="45"/>
      <c r="CO71" s="152"/>
      <c r="CP71" s="152"/>
      <c r="CQ71" s="101"/>
      <c r="CR71" s="101"/>
      <c r="CS71" s="101"/>
      <c r="CT71" s="101"/>
      <c r="CU71" s="101"/>
      <c r="CV71" s="101"/>
      <c r="CW71" s="101"/>
      <c r="CX71" s="101"/>
      <c r="CY71" s="101"/>
      <c r="CZ71" s="101"/>
      <c r="DA71" s="101"/>
      <c r="DB71" s="101"/>
      <c r="DC71" s="101"/>
      <c r="DD71" s="101"/>
      <c r="DE71" s="101"/>
      <c r="DF71" s="101"/>
    </row>
    <row r="72" spans="1:56" ht="6" customHeight="1" thickTop="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24"/>
      <c r="AT72" s="1"/>
      <c r="AU72" s="1"/>
      <c r="AV72" s="1"/>
      <c r="AW72" s="1"/>
      <c r="AX72" s="1"/>
      <c r="AY72" s="1"/>
      <c r="AZ72" s="1"/>
      <c r="BA72" s="1"/>
      <c r="BB72" s="1"/>
      <c r="BC72" s="1"/>
      <c r="BD72" s="1"/>
    </row>
    <row r="73" spans="1:110" ht="13.5" customHeight="1">
      <c r="A73" s="151"/>
      <c r="B73" s="577" t="s">
        <v>266</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578"/>
      <c r="BG73" s="578"/>
      <c r="BH73" s="578"/>
      <c r="BI73" s="578"/>
      <c r="BJ73" s="578"/>
      <c r="BK73" s="578"/>
      <c r="BL73" s="578"/>
      <c r="BM73" s="578"/>
      <c r="BN73" s="578"/>
      <c r="BO73" s="578"/>
      <c r="BP73" s="578"/>
      <c r="BQ73" s="578"/>
      <c r="BR73" s="578"/>
      <c r="BS73" s="578"/>
      <c r="BT73" s="578"/>
      <c r="BU73" s="578"/>
      <c r="BV73" s="578"/>
      <c r="BW73" s="578"/>
      <c r="BX73" s="578"/>
      <c r="BY73" s="578"/>
      <c r="BZ73" s="578"/>
      <c r="CA73" s="578"/>
      <c r="CB73" s="578"/>
      <c r="CC73" s="578"/>
      <c r="CD73" s="578"/>
      <c r="CE73" s="578"/>
      <c r="CF73" s="578"/>
      <c r="CG73" s="578"/>
      <c r="CH73" s="578"/>
      <c r="CI73" s="578"/>
      <c r="CJ73" s="578"/>
      <c r="CK73" s="578"/>
      <c r="CL73" s="578"/>
      <c r="CM73" s="578"/>
      <c r="CN73" s="578"/>
      <c r="CO73" s="578"/>
      <c r="CP73" s="578"/>
      <c r="CQ73" s="578"/>
      <c r="CR73" s="578"/>
      <c r="CS73" s="578"/>
      <c r="CT73" s="578"/>
      <c r="CU73" s="578"/>
      <c r="CV73" s="578"/>
      <c r="CW73" s="578"/>
      <c r="CX73" s="578"/>
      <c r="CY73" s="578"/>
      <c r="CZ73" s="578"/>
      <c r="DA73" s="578"/>
      <c r="DB73" s="578"/>
      <c r="DC73" s="578"/>
      <c r="DD73" s="578"/>
      <c r="DE73" s="578"/>
      <c r="DF73" s="579"/>
    </row>
    <row r="74" spans="1:56" ht="5.25" customHeight="1">
      <c r="A74" s="6"/>
      <c r="B74" s="6"/>
      <c r="C74" s="6"/>
      <c r="D74" s="6"/>
      <c r="E74" s="6"/>
      <c r="F74" s="6"/>
      <c r="G74" s="6"/>
      <c r="H74" s="6"/>
      <c r="I74" s="17"/>
      <c r="J74" s="17"/>
      <c r="K74" s="17"/>
      <c r="L74" s="17"/>
      <c r="M74" s="17"/>
      <c r="N74" s="17"/>
      <c r="O74" s="17"/>
      <c r="P74" s="17"/>
      <c r="Q74" s="17"/>
      <c r="R74" s="17"/>
      <c r="S74" s="17"/>
      <c r="T74" s="17"/>
      <c r="U74" s="17"/>
      <c r="V74" s="17"/>
      <c r="W74" s="17"/>
      <c r="X74" s="17"/>
      <c r="Y74" s="17"/>
      <c r="Z74" s="6"/>
      <c r="AA74" s="6"/>
      <c r="AB74" s="6"/>
      <c r="AC74" s="11"/>
      <c r="AD74" s="17"/>
      <c r="AE74" s="11"/>
      <c r="AF74" s="11"/>
      <c r="AG74" s="11"/>
      <c r="AH74" s="11"/>
      <c r="AI74" s="11"/>
      <c r="AJ74" s="11"/>
      <c r="AK74" s="11"/>
      <c r="AL74" s="1"/>
      <c r="AM74" s="1"/>
      <c r="AN74" s="1"/>
      <c r="AO74" s="1"/>
      <c r="AP74" s="1"/>
      <c r="AQ74" s="1"/>
      <c r="AR74" s="1"/>
      <c r="AS74" s="1"/>
      <c r="AT74" s="1"/>
      <c r="AU74" s="1"/>
      <c r="AV74" s="1"/>
      <c r="AW74" s="1"/>
      <c r="AX74" s="1"/>
      <c r="AY74" s="1"/>
      <c r="AZ74" s="1"/>
      <c r="BA74" s="1"/>
      <c r="BB74" s="1"/>
      <c r="BC74" s="1"/>
      <c r="BD74" s="1"/>
    </row>
    <row r="75" spans="2:111" ht="15" customHeight="1" thickBot="1">
      <c r="B75" s="1"/>
      <c r="C75" s="17"/>
      <c r="D75" s="17"/>
      <c r="E75" s="17"/>
      <c r="F75" s="6"/>
      <c r="G75" s="6"/>
      <c r="H75" s="6"/>
      <c r="I75" s="6"/>
      <c r="J75" s="6"/>
      <c r="K75" s="6"/>
      <c r="L75" s="6"/>
      <c r="M75" s="6"/>
      <c r="N75" s="6"/>
      <c r="O75" s="6"/>
      <c r="P75" s="18"/>
      <c r="Q75" s="17"/>
      <c r="R75" s="1"/>
      <c r="S75" s="1"/>
      <c r="T75" s="1"/>
      <c r="U75" s="1"/>
      <c r="V75" s="1"/>
      <c r="W75" s="1"/>
      <c r="X75" s="1"/>
      <c r="Y75" s="1"/>
      <c r="Z75" s="1"/>
      <c r="AA75" s="1"/>
      <c r="AB75" s="1"/>
      <c r="AC75" s="1"/>
      <c r="AD75" s="1"/>
      <c r="AE75" s="1"/>
      <c r="AF75" s="1"/>
      <c r="AG75" s="1"/>
      <c r="AH75" s="1"/>
      <c r="AI75" s="1"/>
      <c r="AJ75" s="1"/>
      <c r="AK75" s="1"/>
      <c r="AL75" s="1"/>
      <c r="AM75" s="1"/>
      <c r="AN75" s="1"/>
      <c r="AO75" s="1"/>
      <c r="AP75" s="1"/>
      <c r="AR75" s="1"/>
      <c r="BD75" s="1"/>
      <c r="BK75" s="89" t="s">
        <v>265</v>
      </c>
      <c r="CM75" s="44" t="s">
        <v>249</v>
      </c>
      <c r="CN75" s="45"/>
      <c r="CO75" s="152"/>
      <c r="CP75" s="152"/>
      <c r="CQ75" s="636">
        <f>+CQ70</f>
        <v>0</v>
      </c>
      <c r="CR75" s="636"/>
      <c r="CS75" s="636"/>
      <c r="CT75" s="636"/>
      <c r="CU75" s="636"/>
      <c r="CV75" s="636"/>
      <c r="CW75" s="636"/>
      <c r="CX75" s="636"/>
      <c r="CY75" s="636"/>
      <c r="CZ75" s="636"/>
      <c r="DA75" s="636"/>
      <c r="DB75" s="636"/>
      <c r="DC75" s="636"/>
      <c r="DD75" s="636"/>
      <c r="DE75" s="636"/>
      <c r="DF75" s="636"/>
      <c r="DG75" s="636"/>
    </row>
    <row r="76" spans="1:56" ht="6" customHeight="1" thickTop="1">
      <c r="A76" s="1"/>
      <c r="B76" s="17"/>
      <c r="C76" s="17"/>
      <c r="D76" s="17"/>
      <c r="E76" s="17"/>
      <c r="F76" s="6"/>
      <c r="G76" s="6"/>
      <c r="H76" s="6"/>
      <c r="I76" s="17"/>
      <c r="J76" s="17"/>
      <c r="K76" s="17"/>
      <c r="L76" s="17"/>
      <c r="M76" s="17"/>
      <c r="N76" s="17"/>
      <c r="O76" s="17"/>
      <c r="P76" s="11"/>
      <c r="Q76" s="17"/>
      <c r="R76" s="1"/>
      <c r="S76" s="1"/>
      <c r="T76" s="1"/>
      <c r="U76" s="1"/>
      <c r="V76" s="1"/>
      <c r="W76" s="1"/>
      <c r="X76" s="18"/>
      <c r="Y76" s="1"/>
      <c r="Z76" s="18"/>
      <c r="AA76" s="18"/>
      <c r="AB76" s="18"/>
      <c r="AC76" s="18"/>
      <c r="AD76" s="18"/>
      <c r="AE76" s="18"/>
      <c r="AF76" s="1"/>
      <c r="AG76" s="1"/>
      <c r="AN76" s="1"/>
      <c r="AO76" s="1"/>
      <c r="AP76" s="1"/>
      <c r="AQ76" s="1"/>
      <c r="AR76" s="1"/>
      <c r="AS76" s="1"/>
      <c r="AT76" s="1"/>
      <c r="AU76" s="1"/>
      <c r="AV76" s="1"/>
      <c r="AW76" s="1"/>
      <c r="AX76" s="1"/>
      <c r="AY76" s="1"/>
      <c r="AZ76" s="1"/>
      <c r="BA76" s="1"/>
      <c r="BB76" s="1"/>
      <c r="BC76" s="1"/>
      <c r="BD76" s="1"/>
    </row>
    <row r="77" spans="1:74" ht="12">
      <c r="A77" s="1"/>
      <c r="B77" s="26" t="s">
        <v>717</v>
      </c>
      <c r="C77" s="17"/>
      <c r="D77" s="17"/>
      <c r="E77" s="17"/>
      <c r="F77" s="6"/>
      <c r="G77" s="6"/>
      <c r="H77" s="6"/>
      <c r="I77" s="6"/>
      <c r="J77" s="6"/>
      <c r="K77" s="6"/>
      <c r="L77" s="6"/>
      <c r="M77" s="6"/>
      <c r="N77" s="6"/>
      <c r="O77" s="6"/>
      <c r="P77" s="1"/>
      <c r="Q77" s="1"/>
      <c r="R77" s="1"/>
      <c r="W77" s="1"/>
      <c r="AI77" s="1402">
        <f>IF(AT77&gt;0,AT77/CQ75,0)</f>
        <v>0</v>
      </c>
      <c r="AJ77" s="1403"/>
      <c r="AK77" s="1403"/>
      <c r="AL77" s="1403"/>
      <c r="AM77" s="1403"/>
      <c r="AN77" s="1404"/>
      <c r="AO77" s="3"/>
      <c r="AP77" s="17" t="s">
        <v>249</v>
      </c>
      <c r="AQ77" s="1"/>
      <c r="AT77" s="559">
        <f>IF(AND(CQ55&gt;=CQ75/2),BS77,BV77)</f>
        <v>0</v>
      </c>
      <c r="AU77" s="559"/>
      <c r="AV77" s="559"/>
      <c r="AW77" s="559"/>
      <c r="AX77" s="559"/>
      <c r="AY77" s="559"/>
      <c r="AZ77" s="559"/>
      <c r="BA77" s="559"/>
      <c r="BB77" s="559"/>
      <c r="BC77" s="559"/>
      <c r="BD77" s="559"/>
      <c r="BE77" s="559"/>
      <c r="BF77" s="559"/>
      <c r="BG77" s="559"/>
      <c r="BH77" s="559"/>
      <c r="BI77" s="559"/>
      <c r="BJ77" s="559"/>
      <c r="BS77" s="88">
        <f>IF(AND(CQ55&gt;=CQ75/2),(+ROUND(IF(AND(CQ75&lt;=750000,CQ75&gt;400000),((CQ75-400000)*5%),0)+IF(AND(CQ75&lt;=1500000,CQ75&gt;750000),((CQ75-750000)*10%+17500),0)+IF(AND(CQ75&lt;=2000000,CQ75&gt;1500000),((CQ75-1500000)*15%+95000),0)+IF(AND(CQ75&lt;=2500000,CQ75&gt;2000000),((CQ75-2000000)*17.5%+175000),0)+IF(AND(CQ75&gt;2500000),((CQ75-2500000)*20%+420000),0),0)),0)</f>
        <v>0</v>
      </c>
      <c r="BT77" s="46"/>
      <c r="BU77" s="47"/>
      <c r="BV77" s="88">
        <f>IF(AND(CQ55&lt;CQ75/2),(+ROUND(IF(AND(CQ75&lt;=750000,CQ75&gt;400000),((CQ75-400000)*10%),0)+IF(AND(CQ75&lt;=1500000,CQ75&gt;750000),((CQ75-750000)*15%+35000),0)+IF(AND(CQ75&lt;=2500000,CQ75&gt;1500000),((CQ75-1500000)*20%+147500),0)+IF(AND(CQ75&gt;2500000),((CQ75-2500000)*25%+347500),0),0)),0)</f>
        <v>0</v>
      </c>
    </row>
    <row r="78" spans="1:55" ht="3.75" customHeight="1">
      <c r="A78" s="1"/>
      <c r="B78" s="6"/>
      <c r="C78" s="6"/>
      <c r="D78" s="6"/>
      <c r="E78" s="6"/>
      <c r="F78" s="6"/>
      <c r="G78" s="6"/>
      <c r="H78" s="6"/>
      <c r="I78" s="17"/>
      <c r="J78" s="17"/>
      <c r="K78" s="17"/>
      <c r="L78" s="17"/>
      <c r="M78" s="17"/>
      <c r="N78" s="17"/>
      <c r="O78" s="17"/>
      <c r="P78" s="17"/>
      <c r="Q78" s="17"/>
      <c r="R78" s="1"/>
      <c r="S78" s="1"/>
      <c r="T78" s="1"/>
      <c r="U78" s="1"/>
      <c r="V78" s="1"/>
      <c r="W78" s="1"/>
      <c r="AO78" s="1"/>
      <c r="AP78" s="1"/>
      <c r="AQ78" s="1"/>
      <c r="AT78" s="1"/>
      <c r="AU78" s="1"/>
      <c r="AV78" s="1"/>
      <c r="AW78" s="1"/>
      <c r="AX78" s="1"/>
      <c r="AY78" s="1"/>
      <c r="AZ78" s="1"/>
      <c r="BA78" s="1"/>
      <c r="BB78" s="1"/>
      <c r="BC78" s="1"/>
    </row>
    <row r="79" spans="1:62" ht="12">
      <c r="A79" s="1"/>
      <c r="B79" s="26" t="s">
        <v>718</v>
      </c>
      <c r="C79" s="17"/>
      <c r="D79" s="17"/>
      <c r="E79" s="17"/>
      <c r="F79" s="6"/>
      <c r="G79" s="6"/>
      <c r="H79" s="6"/>
      <c r="I79" s="6"/>
      <c r="J79" s="6"/>
      <c r="K79" s="6"/>
      <c r="L79" s="6"/>
      <c r="M79" s="6"/>
      <c r="N79" s="6"/>
      <c r="O79" s="6"/>
      <c r="P79" s="1"/>
      <c r="Q79" s="1"/>
      <c r="R79" s="1"/>
      <c r="S79" s="50"/>
      <c r="T79" s="47"/>
      <c r="U79" s="47"/>
      <c r="V79" s="50"/>
      <c r="W79" s="1"/>
      <c r="AI79" s="48"/>
      <c r="AJ79" s="48"/>
      <c r="AK79" s="1"/>
      <c r="AL79" s="51"/>
      <c r="AM79" s="50"/>
      <c r="AN79" s="1"/>
      <c r="AO79" s="1"/>
      <c r="AP79" s="17" t="s">
        <v>249</v>
      </c>
      <c r="AQ79" s="1"/>
      <c r="AT79" s="559"/>
      <c r="AU79" s="559"/>
      <c r="AV79" s="559"/>
      <c r="AW79" s="559"/>
      <c r="AX79" s="559"/>
      <c r="AY79" s="559"/>
      <c r="AZ79" s="559"/>
      <c r="BA79" s="559"/>
      <c r="BB79" s="559"/>
      <c r="BC79" s="559"/>
      <c r="BD79" s="559"/>
      <c r="BE79" s="559"/>
      <c r="BF79" s="559"/>
      <c r="BG79" s="559"/>
      <c r="BH79" s="559"/>
      <c r="BI79" s="559"/>
      <c r="BJ79" s="559"/>
    </row>
    <row r="80" spans="1:111" ht="3.75" customHeight="1" thickBot="1">
      <c r="A80" s="26"/>
      <c r="B80" s="1"/>
      <c r="C80" s="17"/>
      <c r="D80" s="17"/>
      <c r="E80" s="17"/>
      <c r="F80" s="6"/>
      <c r="G80" s="6"/>
      <c r="H80" s="6"/>
      <c r="I80" s="6"/>
      <c r="J80" s="6"/>
      <c r="K80" s="6"/>
      <c r="L80" s="6"/>
      <c r="M80" s="6"/>
      <c r="N80" s="6"/>
      <c r="O80" s="6"/>
      <c r="P80" s="1"/>
      <c r="Q80" s="1"/>
      <c r="R80" s="1"/>
      <c r="S80" s="52"/>
      <c r="T80" s="53"/>
      <c r="U80" s="53"/>
      <c r="V80" s="53"/>
      <c r="W80" s="1"/>
      <c r="AI80" s="48"/>
      <c r="AJ80" s="48"/>
      <c r="AK80" s="49"/>
      <c r="AL80" s="47"/>
      <c r="AM80" s="47"/>
      <c r="AN80" s="47"/>
      <c r="AO80" s="1"/>
      <c r="AP80" s="38"/>
      <c r="AQ80" s="54"/>
      <c r="AR80" s="54"/>
      <c r="AS80" s="54"/>
      <c r="AT80" s="38"/>
      <c r="AU80" s="38"/>
      <c r="AV80" s="38"/>
      <c r="AW80" s="38"/>
      <c r="AX80" s="38"/>
      <c r="AY80" s="38"/>
      <c r="AZ80" s="38"/>
      <c r="BA80" s="38"/>
      <c r="BB80" s="38"/>
      <c r="BC80" s="38"/>
      <c r="BD80" s="38"/>
      <c r="BE80" s="38"/>
      <c r="BF80" s="38"/>
      <c r="BG80" s="38"/>
      <c r="BH80" s="38"/>
      <c r="BI80" s="38"/>
      <c r="BJ80" s="38"/>
      <c r="CM80" s="38"/>
      <c r="CN80" s="54"/>
      <c r="CO80" s="54"/>
      <c r="CP80" s="38"/>
      <c r="CQ80" s="54"/>
      <c r="CR80" s="54"/>
      <c r="CS80" s="54"/>
      <c r="CT80" s="38"/>
      <c r="CU80" s="54"/>
      <c r="CV80" s="54"/>
      <c r="CW80" s="38"/>
      <c r="CX80" s="54"/>
      <c r="CY80" s="54"/>
      <c r="CZ80" s="54"/>
      <c r="DA80" s="38"/>
      <c r="DB80" s="38"/>
      <c r="DC80" s="38"/>
      <c r="DD80" s="38"/>
      <c r="DE80" s="38"/>
      <c r="DF80" s="38"/>
      <c r="DG80" s="38"/>
    </row>
    <row r="81" spans="2:111" ht="12.75" customHeight="1">
      <c r="B81" s="55"/>
      <c r="D81" s="535"/>
      <c r="E81" s="535"/>
      <c r="F81" s="535"/>
      <c r="G81" s="535"/>
      <c r="H81" s="535"/>
      <c r="I81" s="535"/>
      <c r="J81" s="535"/>
      <c r="K81" s="535"/>
      <c r="L81" s="535"/>
      <c r="M81" s="535"/>
      <c r="N81" s="535"/>
      <c r="O81" s="535"/>
      <c r="P81" s="535"/>
      <c r="Q81" s="535"/>
      <c r="R81" s="535"/>
      <c r="S81" s="535"/>
      <c r="T81" s="535"/>
      <c r="U81" s="535"/>
      <c r="V81" s="573" t="s">
        <v>788</v>
      </c>
      <c r="W81" s="574"/>
      <c r="X81" s="574"/>
      <c r="Y81" s="574"/>
      <c r="Z81" s="574"/>
      <c r="AA81" s="574"/>
      <c r="AB81" s="574"/>
      <c r="AC81" s="574"/>
      <c r="AD81" s="574"/>
      <c r="AE81" s="574"/>
      <c r="AF81" s="574"/>
      <c r="AG81" s="574"/>
      <c r="AH81" s="574"/>
      <c r="AI81" s="574"/>
      <c r="AJ81" s="574"/>
      <c r="AK81" s="574"/>
      <c r="AL81" s="574"/>
      <c r="AM81" s="574"/>
      <c r="AN81" s="575"/>
      <c r="AO81" s="1"/>
      <c r="AQ81" s="1"/>
      <c r="AR81" s="1"/>
      <c r="AS81" s="1"/>
      <c r="AT81" s="1"/>
      <c r="AU81" s="1"/>
      <c r="AV81" s="1"/>
      <c r="AW81" s="1"/>
      <c r="AX81" s="1"/>
      <c r="AY81" s="1"/>
      <c r="AZ81" s="1"/>
      <c r="BC81" s="1"/>
      <c r="BK81" s="90" t="s">
        <v>302</v>
      </c>
      <c r="CM81" s="17" t="s">
        <v>249</v>
      </c>
      <c r="CQ81" s="627">
        <f>SUM(AT77:BB79)</f>
        <v>0</v>
      </c>
      <c r="CR81" s="627"/>
      <c r="CS81" s="627"/>
      <c r="CT81" s="627"/>
      <c r="CU81" s="627"/>
      <c r="CV81" s="627"/>
      <c r="CW81" s="627"/>
      <c r="CX81" s="627"/>
      <c r="CY81" s="627"/>
      <c r="CZ81" s="627"/>
      <c r="DA81" s="627"/>
      <c r="DB81" s="627"/>
      <c r="DC81" s="627"/>
      <c r="DD81" s="627"/>
      <c r="DE81" s="627"/>
      <c r="DF81" s="627"/>
      <c r="DG81" s="627"/>
    </row>
    <row r="82" spans="1:111" ht="3.75" customHeight="1">
      <c r="A82" s="26"/>
      <c r="B82" s="1"/>
      <c r="C82" s="17"/>
      <c r="D82" s="17"/>
      <c r="E82" s="17"/>
      <c r="F82" s="6"/>
      <c r="G82" s="6"/>
      <c r="H82" s="6"/>
      <c r="I82" s="6"/>
      <c r="J82" s="6"/>
      <c r="K82" s="6"/>
      <c r="L82" s="6"/>
      <c r="M82" s="6"/>
      <c r="N82" s="6"/>
      <c r="O82" s="6"/>
      <c r="P82" s="1"/>
      <c r="Q82" s="1"/>
      <c r="R82" s="1"/>
      <c r="S82" s="52"/>
      <c r="T82" s="53"/>
      <c r="U82" s="53"/>
      <c r="V82" s="53"/>
      <c r="W82" s="1"/>
      <c r="X82" s="18"/>
      <c r="Y82" s="11"/>
      <c r="Z82" s="11"/>
      <c r="AA82" s="11"/>
      <c r="AB82" s="18"/>
      <c r="AC82" s="18"/>
      <c r="AD82" s="18"/>
      <c r="AE82" s="18"/>
      <c r="AF82" s="18"/>
      <c r="AG82" s="18"/>
      <c r="AH82" s="18"/>
      <c r="AI82" s="48"/>
      <c r="AJ82" s="48"/>
      <c r="AK82" s="49"/>
      <c r="AL82" s="47"/>
      <c r="AM82" s="47"/>
      <c r="AN82" s="47"/>
      <c r="AO82" s="1"/>
      <c r="AP82" s="1"/>
      <c r="AQ82" s="1"/>
      <c r="BC82" s="1"/>
      <c r="CW82" s="1"/>
      <c r="CX82" s="1"/>
      <c r="CY82" s="1"/>
      <c r="CZ82" s="1"/>
      <c r="DA82" s="1"/>
      <c r="DB82" s="1"/>
      <c r="DC82" s="1"/>
      <c r="DD82" s="1"/>
      <c r="DE82" s="1"/>
      <c r="DF82" s="1"/>
      <c r="DG82" s="1"/>
    </row>
    <row r="83" spans="1:111" s="540" customFormat="1" ht="10.5" customHeight="1">
      <c r="A83" s="90" t="s">
        <v>303</v>
      </c>
      <c r="B83" s="537"/>
      <c r="C83" s="537"/>
      <c r="D83" s="537"/>
      <c r="E83" s="537"/>
      <c r="F83" s="537"/>
      <c r="G83" s="537"/>
      <c r="H83" s="537"/>
      <c r="I83" s="537"/>
      <c r="J83" s="537"/>
      <c r="K83" s="537"/>
      <c r="L83" s="538"/>
      <c r="M83" s="538"/>
      <c r="N83" s="93"/>
      <c r="O83" s="93"/>
      <c r="P83" s="93"/>
      <c r="Q83" s="93"/>
      <c r="R83" s="93"/>
      <c r="S83" s="93"/>
      <c r="T83" s="93"/>
      <c r="U83" s="93"/>
      <c r="V83" s="93"/>
      <c r="W83" s="93"/>
      <c r="X83" s="93"/>
      <c r="Y83" s="93"/>
      <c r="Z83" s="93"/>
      <c r="AA83" s="93"/>
      <c r="AB83" s="93"/>
      <c r="AC83" s="93"/>
      <c r="AD83" s="93"/>
      <c r="AE83" s="93"/>
      <c r="AF83" s="93"/>
      <c r="AG83" s="93"/>
      <c r="AH83" s="93"/>
      <c r="AI83" s="539"/>
      <c r="AJ83" s="539"/>
      <c r="AK83" s="93"/>
      <c r="AL83" s="93"/>
      <c r="AM83" s="93"/>
      <c r="AN83" s="93"/>
      <c r="AO83" s="93"/>
      <c r="AP83" s="93"/>
      <c r="AQ83" s="93"/>
      <c r="BC83" s="93"/>
      <c r="CW83" s="93"/>
      <c r="CX83" s="93"/>
      <c r="CY83" s="93"/>
      <c r="CZ83" s="93"/>
      <c r="DA83" s="93"/>
      <c r="DB83" s="93"/>
      <c r="DC83" s="93"/>
      <c r="DD83" s="93"/>
      <c r="DE83" s="93"/>
      <c r="DF83" s="93"/>
      <c r="DG83" s="93"/>
    </row>
    <row r="84" spans="1:111" ht="5.25" customHeight="1">
      <c r="A84" s="6"/>
      <c r="B84" s="6"/>
      <c r="C84" s="56"/>
      <c r="D84" s="17"/>
      <c r="E84" s="6"/>
      <c r="F84" s="6"/>
      <c r="G84" s="17"/>
      <c r="H84" s="17"/>
      <c r="I84" s="17"/>
      <c r="J84" s="17"/>
      <c r="K84" s="17"/>
      <c r="L84" s="17"/>
      <c r="M84" s="17"/>
      <c r="N84" s="17"/>
      <c r="O84" s="17"/>
      <c r="P84" s="17"/>
      <c r="Q84" s="17"/>
      <c r="R84" s="1"/>
      <c r="S84" s="1"/>
      <c r="T84" s="1"/>
      <c r="U84" s="1"/>
      <c r="V84" s="1"/>
      <c r="W84" s="1"/>
      <c r="X84" s="17"/>
      <c r="Y84" s="6"/>
      <c r="Z84" s="6"/>
      <c r="AA84" s="6"/>
      <c r="AB84" s="17"/>
      <c r="AC84" s="17"/>
      <c r="AD84" s="17"/>
      <c r="AE84" s="17"/>
      <c r="AF84" s="17"/>
      <c r="AG84" s="17"/>
      <c r="AH84" s="17"/>
      <c r="AI84" s="57"/>
      <c r="AJ84" s="57"/>
      <c r="AK84" s="57"/>
      <c r="AL84" s="1"/>
      <c r="AM84" s="1"/>
      <c r="AN84" s="1"/>
      <c r="AO84" s="1"/>
      <c r="AP84" s="1"/>
      <c r="AQ84" s="1"/>
      <c r="BC84" s="1"/>
      <c r="CW84" s="1"/>
      <c r="CX84" s="1"/>
      <c r="CY84" s="1"/>
      <c r="CZ84" s="1"/>
      <c r="DA84" s="1"/>
      <c r="DB84" s="1"/>
      <c r="DC84" s="1"/>
      <c r="DD84" s="1"/>
      <c r="DE84" s="1"/>
      <c r="DF84" s="1"/>
      <c r="DG84" s="1"/>
    </row>
    <row r="85" spans="1:62" ht="12" customHeight="1">
      <c r="A85" s="1"/>
      <c r="B85" s="58" t="s">
        <v>270</v>
      </c>
      <c r="C85" s="58"/>
      <c r="D85" s="58"/>
      <c r="E85" s="58"/>
      <c r="F85" s="58"/>
      <c r="G85" s="58"/>
      <c r="H85" s="58"/>
      <c r="I85" s="58"/>
      <c r="J85" s="17"/>
      <c r="K85" s="1"/>
      <c r="L85" s="1"/>
      <c r="M85" s="60"/>
      <c r="N85" s="60"/>
      <c r="O85" s="60"/>
      <c r="P85" s="60"/>
      <c r="Q85" s="60"/>
      <c r="R85" s="60"/>
      <c r="S85" s="59"/>
      <c r="T85" s="1"/>
      <c r="U85" s="1"/>
      <c r="V85" s="1"/>
      <c r="W85" s="1"/>
      <c r="AI85" s="57"/>
      <c r="AJ85" s="57"/>
      <c r="AK85" s="57"/>
      <c r="AL85" s="1"/>
      <c r="AM85" s="1"/>
      <c r="AN85" s="1"/>
      <c r="AO85" s="1"/>
      <c r="AP85" s="56" t="s">
        <v>249</v>
      </c>
      <c r="AQ85" s="1"/>
      <c r="AS85" s="1"/>
      <c r="AT85" s="632"/>
      <c r="AU85" s="632"/>
      <c r="AV85" s="632"/>
      <c r="AW85" s="632"/>
      <c r="AX85" s="632"/>
      <c r="AY85" s="632"/>
      <c r="AZ85" s="632"/>
      <c r="BA85" s="632"/>
      <c r="BB85" s="632"/>
      <c r="BC85" s="632"/>
      <c r="BD85" s="632"/>
      <c r="BE85" s="632"/>
      <c r="BF85" s="632"/>
      <c r="BG85" s="632"/>
      <c r="BH85" s="632"/>
      <c r="BI85" s="632"/>
      <c r="BJ85" s="632"/>
    </row>
    <row r="86" spans="1:111" ht="3.75" customHeight="1">
      <c r="A86" s="1"/>
      <c r="B86" s="58"/>
      <c r="C86" s="58"/>
      <c r="D86" s="58"/>
      <c r="E86" s="58"/>
      <c r="F86" s="58"/>
      <c r="G86" s="58"/>
      <c r="H86" s="58"/>
      <c r="I86" s="58"/>
      <c r="J86" s="17"/>
      <c r="K86" s="1"/>
      <c r="L86" s="1"/>
      <c r="M86" s="1"/>
      <c r="N86" s="1"/>
      <c r="O86" s="1"/>
      <c r="P86" s="1"/>
      <c r="Q86" s="1"/>
      <c r="R86" s="1"/>
      <c r="S86" s="59"/>
      <c r="T86" s="1"/>
      <c r="U86" s="1"/>
      <c r="V86" s="1"/>
      <c r="W86" s="1"/>
      <c r="AI86" s="57"/>
      <c r="AJ86" s="57"/>
      <c r="AK86" s="57"/>
      <c r="AL86" s="1"/>
      <c r="AM86" s="1"/>
      <c r="AN86" s="1"/>
      <c r="AO86" s="1"/>
      <c r="AP86" s="1"/>
      <c r="AQ86" s="1"/>
      <c r="AR86" s="56"/>
      <c r="AS86" s="1"/>
      <c r="AT86" s="41"/>
      <c r="AU86" s="41"/>
      <c r="AV86" s="41"/>
      <c r="AW86" s="41"/>
      <c r="AX86" s="41"/>
      <c r="AY86" s="41"/>
      <c r="AZ86" s="41"/>
      <c r="BA86" s="41"/>
      <c r="BB86" s="41"/>
      <c r="BC86" s="1"/>
      <c r="CW86" s="1"/>
      <c r="CX86" s="1"/>
      <c r="CY86" s="1"/>
      <c r="CZ86" s="1"/>
      <c r="DA86" s="1"/>
      <c r="DB86" s="1"/>
      <c r="DC86" s="1"/>
      <c r="DD86" s="1"/>
      <c r="DE86" s="1"/>
      <c r="DF86" s="1"/>
      <c r="DG86" s="1"/>
    </row>
    <row r="87" spans="1:111" ht="12.75" customHeight="1">
      <c r="A87" s="541"/>
      <c r="B87" s="542" t="s">
        <v>268</v>
      </c>
      <c r="C87" s="542"/>
      <c r="D87" s="542"/>
      <c r="E87" s="542"/>
      <c r="F87" s="542"/>
      <c r="G87" s="542"/>
      <c r="H87" s="542"/>
      <c r="I87" s="542"/>
      <c r="J87" s="543"/>
      <c r="K87" s="541"/>
      <c r="L87" s="541"/>
      <c r="M87" s="541"/>
      <c r="T87" s="541"/>
      <c r="U87" s="541"/>
      <c r="V87" s="541"/>
      <c r="W87" s="541"/>
      <c r="Z87" s="633" t="s">
        <v>269</v>
      </c>
      <c r="AA87" s="634"/>
      <c r="AB87" s="634"/>
      <c r="AC87" s="634"/>
      <c r="AD87" s="634"/>
      <c r="AE87" s="634"/>
      <c r="AF87" s="634"/>
      <c r="AG87" s="634"/>
      <c r="AH87" s="634"/>
      <c r="AI87" s="634"/>
      <c r="AJ87" s="635"/>
      <c r="AK87" s="144"/>
      <c r="AL87" s="144"/>
      <c r="AM87" s="144"/>
      <c r="AN87" s="541"/>
      <c r="AO87" s="541"/>
      <c r="AP87" s="43" t="s">
        <v>249</v>
      </c>
      <c r="AS87" s="541"/>
      <c r="AT87" s="630">
        <f>CP333</f>
        <v>0</v>
      </c>
      <c r="AU87" s="630"/>
      <c r="AV87" s="630"/>
      <c r="AW87" s="630"/>
      <c r="AX87" s="630"/>
      <c r="AY87" s="630"/>
      <c r="AZ87" s="630"/>
      <c r="BA87" s="630"/>
      <c r="BB87" s="630"/>
      <c r="BC87" s="630"/>
      <c r="BD87" s="630"/>
      <c r="BE87" s="630"/>
      <c r="BF87" s="630"/>
      <c r="BG87" s="630"/>
      <c r="BH87" s="630"/>
      <c r="BI87" s="630"/>
      <c r="BJ87" s="630"/>
      <c r="CM87" s="43" t="s">
        <v>249</v>
      </c>
      <c r="CQ87" s="628">
        <f>+AT85+AT87</f>
        <v>0</v>
      </c>
      <c r="CR87" s="628"/>
      <c r="CS87" s="628"/>
      <c r="CT87" s="628"/>
      <c r="CU87" s="628"/>
      <c r="CV87" s="628"/>
      <c r="CW87" s="628"/>
      <c r="CX87" s="628"/>
      <c r="CY87" s="628"/>
      <c r="CZ87" s="628"/>
      <c r="DA87" s="628"/>
      <c r="DB87" s="628"/>
      <c r="DC87" s="628"/>
      <c r="DD87" s="628"/>
      <c r="DE87" s="628"/>
      <c r="DF87" s="628"/>
      <c r="DG87" s="628"/>
    </row>
    <row r="88" spans="1:111" ht="3.75" customHeight="1" thickBot="1">
      <c r="A88" s="6"/>
      <c r="B88" s="6"/>
      <c r="C88" s="56"/>
      <c r="D88" s="17"/>
      <c r="E88" s="6"/>
      <c r="F88" s="6"/>
      <c r="G88" s="17"/>
      <c r="H88" s="17"/>
      <c r="I88" s="17"/>
      <c r="J88" s="17"/>
      <c r="K88" s="17"/>
      <c r="L88" s="17"/>
      <c r="M88" s="1"/>
      <c r="N88" s="1"/>
      <c r="O88" s="1"/>
      <c r="P88" s="1"/>
      <c r="Q88" s="1"/>
      <c r="R88" s="1"/>
      <c r="S88" s="1"/>
      <c r="T88" s="1"/>
      <c r="U88" s="1"/>
      <c r="V88" s="1"/>
      <c r="W88" s="1"/>
      <c r="AI88" s="57"/>
      <c r="AJ88" s="57"/>
      <c r="AK88" s="57"/>
      <c r="AL88" s="1"/>
      <c r="AM88" s="1"/>
      <c r="AN88" s="1"/>
      <c r="AO88" s="1"/>
      <c r="AP88" s="38"/>
      <c r="AQ88" s="38"/>
      <c r="AR88" s="38"/>
      <c r="AS88" s="54"/>
      <c r="AT88" s="54"/>
      <c r="AU88" s="54"/>
      <c r="AV88" s="38"/>
      <c r="AW88" s="38"/>
      <c r="AX88" s="38"/>
      <c r="AY88" s="38"/>
      <c r="AZ88" s="38"/>
      <c r="BA88" s="38"/>
      <c r="BB88" s="38"/>
      <c r="BC88" s="38"/>
      <c r="BD88" s="54"/>
      <c r="BE88" s="54"/>
      <c r="BF88" s="38"/>
      <c r="BG88" s="54"/>
      <c r="BH88" s="54"/>
      <c r="BI88" s="54"/>
      <c r="BJ88" s="54"/>
      <c r="CM88" s="38"/>
      <c r="CN88" s="54"/>
      <c r="CO88" s="54"/>
      <c r="CP88" s="38"/>
      <c r="CQ88" s="54"/>
      <c r="CR88" s="54"/>
      <c r="CS88" s="54"/>
      <c r="CT88" s="38"/>
      <c r="CU88" s="54"/>
      <c r="CV88" s="54"/>
      <c r="CW88" s="38"/>
      <c r="CX88" s="54"/>
      <c r="CY88" s="54"/>
      <c r="CZ88" s="54"/>
      <c r="DA88" s="38"/>
      <c r="DB88" s="38"/>
      <c r="DC88" s="38"/>
      <c r="DD88" s="38"/>
      <c r="DE88" s="38"/>
      <c r="DF88" s="38"/>
      <c r="DG88" s="38"/>
    </row>
    <row r="89" spans="2:111" ht="15">
      <c r="B89" s="55"/>
      <c r="C89" s="55"/>
      <c r="D89" s="55"/>
      <c r="E89" s="55"/>
      <c r="F89" s="55"/>
      <c r="G89" s="55"/>
      <c r="H89" s="55"/>
      <c r="I89" s="55"/>
      <c r="J89" s="55"/>
      <c r="K89" s="55"/>
      <c r="L89" s="55"/>
      <c r="M89" s="55"/>
      <c r="N89" s="55"/>
      <c r="O89" s="55"/>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BC89" s="90" t="s">
        <v>721</v>
      </c>
      <c r="CM89" s="56" t="s">
        <v>249</v>
      </c>
      <c r="CQ89" s="629">
        <f>+CQ81-CQ87</f>
        <v>0</v>
      </c>
      <c r="CR89" s="629"/>
      <c r="CS89" s="629"/>
      <c r="CT89" s="629"/>
      <c r="CU89" s="629"/>
      <c r="CV89" s="629"/>
      <c r="CW89" s="629"/>
      <c r="CX89" s="629"/>
      <c r="CY89" s="629"/>
      <c r="CZ89" s="629"/>
      <c r="DA89" s="629"/>
      <c r="DB89" s="629"/>
      <c r="DC89" s="629"/>
      <c r="DD89" s="629"/>
      <c r="DE89" s="629"/>
      <c r="DF89" s="629"/>
      <c r="DG89" s="629"/>
    </row>
    <row r="90" spans="1:111" ht="3.75" customHeight="1" thickBot="1">
      <c r="A90" s="56"/>
      <c r="B90" s="17"/>
      <c r="C90" s="17"/>
      <c r="D90" s="6"/>
      <c r="E90" s="6"/>
      <c r="F90" s="6"/>
      <c r="G90" s="1"/>
      <c r="H90" s="1"/>
      <c r="I90" s="1"/>
      <c r="J90" s="1"/>
      <c r="K90" s="6"/>
      <c r="L90" s="6"/>
      <c r="M90" s="6"/>
      <c r="N90" s="17"/>
      <c r="O90" s="17"/>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BD90" s="1"/>
      <c r="CM90" s="104"/>
      <c r="CN90" s="489"/>
      <c r="CO90" s="489"/>
      <c r="CP90" s="104"/>
      <c r="CQ90" s="489"/>
      <c r="CR90" s="489"/>
      <c r="CS90" s="104"/>
      <c r="CT90" s="104"/>
      <c r="CU90" s="489"/>
      <c r="CV90" s="489"/>
      <c r="CW90" s="104"/>
      <c r="CX90" s="489"/>
      <c r="CY90" s="489"/>
      <c r="CZ90" s="489"/>
      <c r="DA90" s="104"/>
      <c r="DB90" s="104"/>
      <c r="DC90" s="104"/>
      <c r="DD90" s="104"/>
      <c r="DE90" s="104"/>
      <c r="DF90" s="104"/>
      <c r="DG90" s="104"/>
    </row>
    <row r="91" spans="1:56" ht="6" customHeight="1" thickTop="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111" ht="9">
      <c r="A92" s="624" t="s">
        <v>660</v>
      </c>
      <c r="B92" s="625"/>
      <c r="C92" s="625"/>
      <c r="D92" s="625"/>
      <c r="E92" s="625"/>
      <c r="F92" s="625"/>
      <c r="G92" s="625"/>
      <c r="H92" s="625"/>
      <c r="I92" s="625"/>
      <c r="J92" s="625"/>
      <c r="K92" s="625"/>
      <c r="L92" s="625"/>
      <c r="M92" s="625"/>
      <c r="N92" s="625"/>
      <c r="O92" s="625"/>
      <c r="P92" s="625"/>
      <c r="Q92" s="625"/>
      <c r="R92" s="625"/>
      <c r="S92" s="625"/>
      <c r="T92" s="625"/>
      <c r="U92" s="625"/>
      <c r="V92" s="625"/>
      <c r="W92" s="625"/>
      <c r="X92" s="625"/>
      <c r="Y92" s="625"/>
      <c r="Z92" s="625"/>
      <c r="AA92" s="625"/>
      <c r="AB92" s="625"/>
      <c r="AC92" s="625"/>
      <c r="AD92" s="625"/>
      <c r="AE92" s="625"/>
      <c r="AF92" s="625"/>
      <c r="AG92" s="625"/>
      <c r="AH92" s="625"/>
      <c r="AI92" s="625"/>
      <c r="AJ92" s="625"/>
      <c r="AK92" s="625"/>
      <c r="AL92" s="625"/>
      <c r="AM92" s="625"/>
      <c r="AN92" s="625"/>
      <c r="AO92" s="625"/>
      <c r="AP92" s="625"/>
      <c r="AQ92" s="625"/>
      <c r="AR92" s="625"/>
      <c r="AS92" s="625"/>
      <c r="AT92" s="625"/>
      <c r="AU92" s="625"/>
      <c r="AV92" s="625"/>
      <c r="AW92" s="625"/>
      <c r="AX92" s="625"/>
      <c r="AY92" s="625"/>
      <c r="AZ92" s="625"/>
      <c r="BA92" s="625"/>
      <c r="BB92" s="625"/>
      <c r="BC92" s="625"/>
      <c r="BD92" s="625"/>
      <c r="BE92" s="625"/>
      <c r="BF92" s="625"/>
      <c r="BG92" s="625"/>
      <c r="BH92" s="625"/>
      <c r="BI92" s="625"/>
      <c r="BJ92" s="625"/>
      <c r="BK92" s="625"/>
      <c r="BL92" s="625"/>
      <c r="BM92" s="625"/>
      <c r="BN92" s="625"/>
      <c r="BO92" s="625"/>
      <c r="BP92" s="625"/>
      <c r="BQ92" s="625"/>
      <c r="BR92" s="625"/>
      <c r="BS92" s="625"/>
      <c r="BT92" s="625"/>
      <c r="BU92" s="625"/>
      <c r="BV92" s="625"/>
      <c r="BW92" s="625"/>
      <c r="BX92" s="625"/>
      <c r="BY92" s="625"/>
      <c r="BZ92" s="625"/>
      <c r="CA92" s="625"/>
      <c r="CB92" s="625"/>
      <c r="CC92" s="625"/>
      <c r="CD92" s="625"/>
      <c r="CE92" s="625"/>
      <c r="CF92" s="625"/>
      <c r="CG92" s="625"/>
      <c r="CH92" s="625"/>
      <c r="CI92" s="625"/>
      <c r="CJ92" s="625"/>
      <c r="CK92" s="625"/>
      <c r="CL92" s="625"/>
      <c r="CM92" s="625"/>
      <c r="CN92" s="625"/>
      <c r="CO92" s="625"/>
      <c r="CP92" s="625"/>
      <c r="CQ92" s="625"/>
      <c r="CR92" s="625"/>
      <c r="CS92" s="625"/>
      <c r="CT92" s="625"/>
      <c r="CU92" s="625"/>
      <c r="CV92" s="625"/>
      <c r="CW92" s="625"/>
      <c r="CX92" s="625"/>
      <c r="CY92" s="625"/>
      <c r="CZ92" s="625"/>
      <c r="DA92" s="625"/>
      <c r="DB92" s="625"/>
      <c r="DC92" s="625"/>
      <c r="DD92" s="625"/>
      <c r="DE92" s="625"/>
      <c r="DF92" s="625"/>
      <c r="DG92" s="626"/>
    </row>
    <row r="93" ht="10.5" customHeight="1" thickBot="1"/>
    <row r="94" spans="1:125" ht="10.5" customHeight="1">
      <c r="A94" s="879"/>
      <c r="B94" s="880"/>
      <c r="C94" s="880"/>
      <c r="D94" s="880"/>
      <c r="E94" s="880"/>
      <c r="F94" s="880"/>
      <c r="G94" s="880"/>
      <c r="H94" s="880"/>
      <c r="I94" s="880"/>
      <c r="J94" s="880"/>
      <c r="K94" s="880"/>
      <c r="L94" s="880"/>
      <c r="M94" s="880"/>
      <c r="N94" s="1069"/>
      <c r="O94" s="1071" t="s">
        <v>1</v>
      </c>
      <c r="P94" s="1071"/>
      <c r="Q94" s="1071"/>
      <c r="R94" s="1071"/>
      <c r="S94" s="1071"/>
      <c r="T94" s="1071"/>
      <c r="U94" s="1071"/>
      <c r="V94" s="1071"/>
      <c r="W94" s="1071"/>
      <c r="X94" s="1071"/>
      <c r="Y94" s="1071"/>
      <c r="Z94" s="1071"/>
      <c r="AA94" s="1071"/>
      <c r="AB94" s="1071"/>
      <c r="AC94" s="1071"/>
      <c r="AD94" s="1071"/>
      <c r="AE94" s="1071"/>
      <c r="AF94" s="1071"/>
      <c r="AG94" s="1071"/>
      <c r="AH94" s="1071"/>
      <c r="AI94" s="1071"/>
      <c r="AJ94" s="1071"/>
      <c r="AK94" s="1071"/>
      <c r="AL94" s="1071"/>
      <c r="AM94" s="1071"/>
      <c r="AN94" s="1071"/>
      <c r="AO94" s="1071"/>
      <c r="AP94" s="1071"/>
      <c r="AQ94" s="1071"/>
      <c r="AR94" s="1071"/>
      <c r="AS94" s="1071"/>
      <c r="AT94" s="1071"/>
      <c r="AU94" s="1071"/>
      <c r="AV94" s="1071"/>
      <c r="AW94" s="1071"/>
      <c r="AX94" s="1071"/>
      <c r="AY94" s="1071"/>
      <c r="AZ94" s="1071"/>
      <c r="BA94" s="1071"/>
      <c r="BB94" s="1071"/>
      <c r="BC94" s="1071"/>
      <c r="BD94" s="1071"/>
      <c r="BE94" s="1071"/>
      <c r="BF94" s="1071"/>
      <c r="BG94" s="1071"/>
      <c r="BH94" s="1071"/>
      <c r="BI94" s="1071"/>
      <c r="BJ94" s="1071"/>
      <c r="BK94" s="1071"/>
      <c r="BL94" s="1071"/>
      <c r="BM94" s="1071"/>
      <c r="BN94" s="1071"/>
      <c r="BO94" s="1071"/>
      <c r="BP94" s="1071"/>
      <c r="BQ94" s="1071"/>
      <c r="BR94" s="1071"/>
      <c r="BS94" s="1071"/>
      <c r="BT94" s="1071"/>
      <c r="BU94" s="1071"/>
      <c r="BV94" s="1071"/>
      <c r="BW94" s="1071"/>
      <c r="BX94" s="1071"/>
      <c r="BY94" s="1071"/>
      <c r="BZ94" s="1071"/>
      <c r="CA94" s="1071"/>
      <c r="CB94" s="1071"/>
      <c r="CC94" s="1071"/>
      <c r="CD94" s="1071"/>
      <c r="CE94" s="1071"/>
      <c r="CF94" s="1071"/>
      <c r="CG94" s="1071"/>
      <c r="CH94" s="1071"/>
      <c r="CI94" s="1071"/>
      <c r="CJ94" s="1071"/>
      <c r="CK94" s="1071"/>
      <c r="CL94" s="1071"/>
      <c r="CM94" s="685" t="s">
        <v>0</v>
      </c>
      <c r="CN94" s="1065"/>
      <c r="CO94" s="1066"/>
      <c r="CP94" s="1090" t="s">
        <v>17</v>
      </c>
      <c r="CQ94" s="1091"/>
      <c r="CR94" s="1091"/>
      <c r="CS94" s="1091"/>
      <c r="CT94" s="1091"/>
      <c r="CU94" s="1091"/>
      <c r="CV94" s="1091"/>
      <c r="CW94" s="1091"/>
      <c r="CX94" s="1091"/>
      <c r="CY94" s="1091"/>
      <c r="CZ94" s="1091"/>
      <c r="DA94" s="1091"/>
      <c r="DB94" s="1091"/>
      <c r="DC94" s="1091"/>
      <c r="DD94" s="1091"/>
      <c r="DE94" s="1091"/>
      <c r="DF94" s="1091"/>
      <c r="DG94" s="1092"/>
      <c r="DL94" s="640" t="s">
        <v>299</v>
      </c>
      <c r="DM94" s="641"/>
      <c r="DN94" s="641"/>
      <c r="DO94" s="641"/>
      <c r="DP94" s="641"/>
      <c r="DQ94" s="641"/>
      <c r="DR94" s="641"/>
      <c r="DS94" s="641"/>
      <c r="DT94" s="641"/>
      <c r="DU94" s="642"/>
    </row>
    <row r="95" spans="1:125" ht="10.5" customHeight="1" thickBot="1">
      <c r="A95" s="881"/>
      <c r="B95" s="882"/>
      <c r="C95" s="882"/>
      <c r="D95" s="882"/>
      <c r="E95" s="882"/>
      <c r="F95" s="882"/>
      <c r="G95" s="882"/>
      <c r="H95" s="882"/>
      <c r="I95" s="882"/>
      <c r="J95" s="882"/>
      <c r="K95" s="882"/>
      <c r="L95" s="882"/>
      <c r="M95" s="882"/>
      <c r="N95" s="1070"/>
      <c r="O95" s="1028" t="s">
        <v>530</v>
      </c>
      <c r="P95" s="1028"/>
      <c r="Q95" s="1028"/>
      <c r="R95" s="1028"/>
      <c r="S95" s="1028"/>
      <c r="T95" s="1028"/>
      <c r="U95" s="1028"/>
      <c r="V95" s="1028"/>
      <c r="W95" s="1028"/>
      <c r="X95" s="1028"/>
      <c r="Y95" s="1028"/>
      <c r="Z95" s="1028"/>
      <c r="AA95" s="1028"/>
      <c r="AB95" s="1028"/>
      <c r="AC95" s="1028"/>
      <c r="AD95" s="1028"/>
      <c r="AE95" s="1028"/>
      <c r="AF95" s="1028"/>
      <c r="AG95" s="1028"/>
      <c r="AH95" s="1028"/>
      <c r="AI95" s="1028"/>
      <c r="AJ95" s="1028"/>
      <c r="AK95" s="1028"/>
      <c r="AL95" s="1028"/>
      <c r="AM95" s="1028"/>
      <c r="AN95" s="1028"/>
      <c r="AO95" s="1028"/>
      <c r="AP95" s="1028"/>
      <c r="AQ95" s="1028"/>
      <c r="AR95" s="1028"/>
      <c r="AS95" s="1028"/>
      <c r="AT95" s="1028"/>
      <c r="AU95" s="1028"/>
      <c r="AV95" s="1028"/>
      <c r="AW95" s="1028"/>
      <c r="AX95" s="1028"/>
      <c r="AY95" s="1028"/>
      <c r="AZ95" s="1028"/>
      <c r="BA95" s="1028"/>
      <c r="BB95" s="1028"/>
      <c r="BC95" s="1028"/>
      <c r="BD95" s="1028"/>
      <c r="BE95" s="1028"/>
      <c r="BF95" s="1028"/>
      <c r="BG95" s="1028"/>
      <c r="BH95" s="1028"/>
      <c r="BI95" s="1028"/>
      <c r="BJ95" s="1028"/>
      <c r="BK95" s="1028"/>
      <c r="BL95" s="1028"/>
      <c r="BM95" s="1028"/>
      <c r="BN95" s="1028"/>
      <c r="BO95" s="1028"/>
      <c r="BP95" s="1028"/>
      <c r="BQ95" s="1028"/>
      <c r="BR95" s="1028"/>
      <c r="BS95" s="1028"/>
      <c r="BT95" s="1028"/>
      <c r="BU95" s="1028"/>
      <c r="BV95" s="1028"/>
      <c r="BW95" s="1028"/>
      <c r="BX95" s="1028"/>
      <c r="BY95" s="1028"/>
      <c r="BZ95" s="1028"/>
      <c r="CA95" s="1028"/>
      <c r="CB95" s="1028"/>
      <c r="CC95" s="1028"/>
      <c r="CD95" s="1028"/>
      <c r="CE95" s="1028"/>
      <c r="CF95" s="1028"/>
      <c r="CG95" s="1028"/>
      <c r="CH95" s="1028"/>
      <c r="CI95" s="1028"/>
      <c r="CJ95" s="1028"/>
      <c r="CK95" s="1028"/>
      <c r="CL95" s="1028"/>
      <c r="CM95" s="1067"/>
      <c r="CN95" s="1067"/>
      <c r="CO95" s="1068"/>
      <c r="CP95" s="1093"/>
      <c r="CQ95" s="1030"/>
      <c r="CR95" s="1030"/>
      <c r="CS95" s="1030"/>
      <c r="CT95" s="1030"/>
      <c r="CU95" s="1030"/>
      <c r="CV95" s="1030"/>
      <c r="CW95" s="1030"/>
      <c r="CX95" s="1030"/>
      <c r="CY95" s="1030"/>
      <c r="CZ95" s="1030"/>
      <c r="DA95" s="1030"/>
      <c r="DB95" s="1030"/>
      <c r="DC95" s="1030"/>
      <c r="DD95" s="1030"/>
      <c r="DE95" s="1030"/>
      <c r="DF95" s="1030"/>
      <c r="DG95" s="1031"/>
      <c r="DL95" s="643"/>
      <c r="DM95" s="644"/>
      <c r="DN95" s="644"/>
      <c r="DO95" s="644"/>
      <c r="DP95" s="644"/>
      <c r="DQ95" s="644"/>
      <c r="DR95" s="644"/>
      <c r="DS95" s="644"/>
      <c r="DT95" s="644"/>
      <c r="DU95" s="645"/>
    </row>
    <row r="96" spans="1:111" ht="10.5" customHeight="1">
      <c r="A96" s="1204" t="s">
        <v>2</v>
      </c>
      <c r="B96" s="1205"/>
      <c r="C96" s="1206"/>
      <c r="D96" s="939"/>
      <c r="E96" s="940"/>
      <c r="F96" s="941"/>
      <c r="G96" s="951" t="s">
        <v>3</v>
      </c>
      <c r="H96" s="1225"/>
      <c r="I96" s="1225"/>
      <c r="J96" s="1225"/>
      <c r="K96" s="1225"/>
      <c r="L96" s="1225"/>
      <c r="M96" s="1225"/>
      <c r="N96" s="1225"/>
      <c r="O96" s="1225"/>
      <c r="P96" s="1225"/>
      <c r="Q96" s="1225"/>
      <c r="R96" s="1225"/>
      <c r="S96" s="1225"/>
      <c r="T96" s="1225"/>
      <c r="U96" s="1225"/>
      <c r="V96" s="1226"/>
      <c r="W96" s="1201">
        <f>+X10</f>
        <v>0</v>
      </c>
      <c r="X96" s="1202"/>
      <c r="Y96" s="1202"/>
      <c r="Z96" s="1202"/>
      <c r="AA96" s="1202"/>
      <c r="AB96" s="1202"/>
      <c r="AC96" s="1202"/>
      <c r="AD96" s="1202"/>
      <c r="AE96" s="1202"/>
      <c r="AF96" s="1202"/>
      <c r="AG96" s="1202"/>
      <c r="AH96" s="1202"/>
      <c r="AI96" s="1202"/>
      <c r="AJ96" s="1202"/>
      <c r="AK96" s="1202"/>
      <c r="AL96" s="1202"/>
      <c r="AM96" s="1202"/>
      <c r="AN96" s="1202"/>
      <c r="AO96" s="1202"/>
      <c r="AP96" s="1202"/>
      <c r="AQ96" s="1202"/>
      <c r="AR96" s="1202"/>
      <c r="AS96" s="1202"/>
      <c r="AT96" s="1202"/>
      <c r="AU96" s="1202"/>
      <c r="AV96" s="1202"/>
      <c r="AW96" s="1202"/>
      <c r="AX96" s="1202"/>
      <c r="AY96" s="1202"/>
      <c r="AZ96" s="1202"/>
      <c r="BA96" s="1202"/>
      <c r="BB96" s="1202"/>
      <c r="BC96" s="1202"/>
      <c r="BD96" s="1202"/>
      <c r="BE96" s="1202"/>
      <c r="BF96" s="1202"/>
      <c r="BG96" s="1202"/>
      <c r="BH96" s="1202"/>
      <c r="BI96" s="1202"/>
      <c r="BJ96" s="1202"/>
      <c r="BK96" s="1202"/>
      <c r="BL96" s="1202"/>
      <c r="BM96" s="1202"/>
      <c r="BN96" s="1202"/>
      <c r="BO96" s="1202"/>
      <c r="BP96" s="1202"/>
      <c r="BQ96" s="1202"/>
      <c r="BR96" s="1202"/>
      <c r="BS96" s="1202"/>
      <c r="BT96" s="1202"/>
      <c r="BU96" s="1202"/>
      <c r="BV96" s="1202"/>
      <c r="BW96" s="1202"/>
      <c r="BX96" s="1202"/>
      <c r="BY96" s="1202"/>
      <c r="BZ96" s="1202"/>
      <c r="CA96" s="1202"/>
      <c r="CB96" s="1202"/>
      <c r="CC96" s="1202"/>
      <c r="CD96" s="1202"/>
      <c r="CE96" s="1202"/>
      <c r="CF96" s="1202"/>
      <c r="CG96" s="1203"/>
      <c r="CH96" s="1252" t="s">
        <v>7</v>
      </c>
      <c r="CI96" s="1253"/>
      <c r="CJ96" s="1253"/>
      <c r="CK96" s="1253"/>
      <c r="CL96" s="1253"/>
      <c r="CM96" s="1253"/>
      <c r="CN96" s="1253"/>
      <c r="CO96" s="1254"/>
      <c r="CP96" s="1249">
        <f>+CR11</f>
        <v>0</v>
      </c>
      <c r="CQ96" s="1250"/>
      <c r="CR96" s="1250"/>
      <c r="CS96" s="1250"/>
      <c r="CT96" s="1250"/>
      <c r="CU96" s="1250"/>
      <c r="CV96" s="1250"/>
      <c r="CW96" s="1250"/>
      <c r="CX96" s="1250"/>
      <c r="CY96" s="1250"/>
      <c r="CZ96" s="1250"/>
      <c r="DA96" s="1250"/>
      <c r="DB96" s="1250"/>
      <c r="DC96" s="1250"/>
      <c r="DD96" s="1250"/>
      <c r="DE96" s="1250"/>
      <c r="DF96" s="1250"/>
      <c r="DG96" s="1251"/>
    </row>
    <row r="97" spans="1:111" ht="10.5" customHeight="1">
      <c r="A97" s="1207"/>
      <c r="B97" s="1208"/>
      <c r="C97" s="1209"/>
      <c r="D97" s="668"/>
      <c r="E97" s="669"/>
      <c r="F97" s="670"/>
      <c r="G97" s="1227" t="s">
        <v>607</v>
      </c>
      <c r="H97" s="1228"/>
      <c r="I97" s="1228"/>
      <c r="J97" s="1228"/>
      <c r="K97" s="1228"/>
      <c r="L97" s="1228"/>
      <c r="M97" s="1228"/>
      <c r="N97" s="1228"/>
      <c r="O97" s="1228"/>
      <c r="P97" s="1228"/>
      <c r="Q97" s="1228"/>
      <c r="R97" s="1228"/>
      <c r="S97" s="1228"/>
      <c r="T97" s="1228"/>
      <c r="U97" s="1228"/>
      <c r="V97" s="1229"/>
      <c r="W97" s="1221">
        <f>+CR12</f>
        <v>0</v>
      </c>
      <c r="X97" s="1222"/>
      <c r="Y97" s="1222"/>
      <c r="Z97" s="1222"/>
      <c r="AA97" s="1222"/>
      <c r="AB97" s="1222"/>
      <c r="AC97" s="1222"/>
      <c r="AD97" s="1222"/>
      <c r="AE97" s="1222"/>
      <c r="AF97" s="1222"/>
      <c r="AG97" s="1222"/>
      <c r="AH97" s="1222"/>
      <c r="AI97" s="1222"/>
      <c r="AJ97" s="1222"/>
      <c r="AK97" s="1222"/>
      <c r="AL97" s="1222"/>
      <c r="AM97" s="1222"/>
      <c r="AN97" s="1222"/>
      <c r="AO97" s="1222"/>
      <c r="AP97" s="1222"/>
      <c r="AQ97" s="1222"/>
      <c r="AR97" s="1222"/>
      <c r="AS97" s="1222"/>
      <c r="AT97" s="1222"/>
      <c r="AU97" s="1222"/>
      <c r="AV97" s="1222"/>
      <c r="AW97" s="1222"/>
      <c r="AX97" s="1222"/>
      <c r="AY97" s="1222"/>
      <c r="AZ97" s="1222"/>
      <c r="BA97" s="1222"/>
      <c r="BB97" s="1222"/>
      <c r="BC97" s="1222"/>
      <c r="BD97" s="1222"/>
      <c r="BE97" s="1222"/>
      <c r="BF97" s="1222"/>
      <c r="BG97" s="1222"/>
      <c r="BH97" s="1222"/>
      <c r="BI97" s="1222"/>
      <c r="BJ97" s="1222"/>
      <c r="BK97" s="1222"/>
      <c r="BL97" s="1222"/>
      <c r="BM97" s="1222"/>
      <c r="BN97" s="1222"/>
      <c r="BO97" s="1222"/>
      <c r="BP97" s="1222"/>
      <c r="BQ97" s="1222"/>
      <c r="BR97" s="1222"/>
      <c r="BS97" s="1222"/>
      <c r="BT97" s="1222"/>
      <c r="BU97" s="1222"/>
      <c r="BV97" s="1222"/>
      <c r="BW97" s="1222"/>
      <c r="BX97" s="1222"/>
      <c r="BY97" s="1222"/>
      <c r="BZ97" s="1222"/>
      <c r="CA97" s="1222"/>
      <c r="CB97" s="1222"/>
      <c r="CC97" s="1222"/>
      <c r="CD97" s="1222"/>
      <c r="CE97" s="1222"/>
      <c r="CF97" s="1222"/>
      <c r="CG97" s="1223"/>
      <c r="CH97" s="1230" t="s">
        <v>25</v>
      </c>
      <c r="CI97" s="1231"/>
      <c r="CJ97" s="1231"/>
      <c r="CK97" s="1231"/>
      <c r="CL97" s="1231"/>
      <c r="CM97" s="1231"/>
      <c r="CN97" s="1231"/>
      <c r="CO97" s="1232"/>
      <c r="CP97" s="1256" t="s">
        <v>22</v>
      </c>
      <c r="CQ97" s="1105"/>
      <c r="CR97" s="1105"/>
      <c r="CS97" s="1105"/>
      <c r="CT97" s="1105"/>
      <c r="CU97" s="1106" t="str">
        <f>IF(CR14="M","ü"," ")</f>
        <v> </v>
      </c>
      <c r="CV97" s="1107"/>
      <c r="CW97" s="1107"/>
      <c r="CX97" s="1233"/>
      <c r="CY97" s="1105" t="s">
        <v>23</v>
      </c>
      <c r="CZ97" s="1105"/>
      <c r="DA97" s="1105"/>
      <c r="DB97" s="1105"/>
      <c r="DC97" s="1105"/>
      <c r="DD97" s="1106" t="str">
        <f>IF(CR14="F","ü"," ")</f>
        <v> </v>
      </c>
      <c r="DE97" s="1107"/>
      <c r="DF97" s="1107"/>
      <c r="DG97" s="1108"/>
    </row>
    <row r="98" spans="1:111" ht="10.5" customHeight="1">
      <c r="A98" s="1207"/>
      <c r="B98" s="1208"/>
      <c r="C98" s="1209"/>
      <c r="D98" s="668"/>
      <c r="E98" s="669"/>
      <c r="F98" s="670"/>
      <c r="G98" s="1192" t="s">
        <v>4</v>
      </c>
      <c r="H98" s="1190"/>
      <c r="I98" s="1190"/>
      <c r="J98" s="1190"/>
      <c r="K98" s="1190"/>
      <c r="L98" s="1190"/>
      <c r="M98" s="1190"/>
      <c r="N98" s="1190"/>
      <c r="O98" s="1190"/>
      <c r="P98" s="1190"/>
      <c r="Q98" s="1190"/>
      <c r="R98" s="1190"/>
      <c r="S98" s="1190"/>
      <c r="T98" s="1190"/>
      <c r="U98" s="1190"/>
      <c r="V98" s="1191"/>
      <c r="W98" s="1213">
        <f>+X11</f>
        <v>0</v>
      </c>
      <c r="X98" s="1214"/>
      <c r="Y98" s="1214"/>
      <c r="Z98" s="1214"/>
      <c r="AA98" s="1214"/>
      <c r="AB98" s="1214"/>
      <c r="AC98" s="1214"/>
      <c r="AD98" s="1214"/>
      <c r="AE98" s="1214"/>
      <c r="AF98" s="1214"/>
      <c r="AG98" s="1214"/>
      <c r="AH98" s="1214"/>
      <c r="AI98" s="1214"/>
      <c r="AJ98" s="1214"/>
      <c r="AK98" s="1214"/>
      <c r="AL98" s="1214"/>
      <c r="AM98" s="1214"/>
      <c r="AN98" s="1214"/>
      <c r="AO98" s="1214"/>
      <c r="AP98" s="1214"/>
      <c r="AQ98" s="1214"/>
      <c r="AR98" s="1214"/>
      <c r="AS98" s="1214"/>
      <c r="AT98" s="1214"/>
      <c r="AU98" s="1214"/>
      <c r="AV98" s="1214"/>
      <c r="AW98" s="1214"/>
      <c r="AX98" s="1214"/>
      <c r="AY98" s="1214"/>
      <c r="AZ98" s="1214"/>
      <c r="BA98" s="1214"/>
      <c r="BB98" s="1214"/>
      <c r="BC98" s="1214"/>
      <c r="BD98" s="1214"/>
      <c r="BE98" s="1214"/>
      <c r="BF98" s="1214"/>
      <c r="BG98" s="1214"/>
      <c r="BH98" s="1214"/>
      <c r="BI98" s="1214"/>
      <c r="BJ98" s="1214"/>
      <c r="BK98" s="1214"/>
      <c r="BL98" s="1214"/>
      <c r="BM98" s="1214"/>
      <c r="BN98" s="1214"/>
      <c r="BO98" s="1214"/>
      <c r="BP98" s="1214"/>
      <c r="BQ98" s="1214"/>
      <c r="BR98" s="1214"/>
      <c r="BS98" s="1214"/>
      <c r="BT98" s="1214"/>
      <c r="BU98" s="1214"/>
      <c r="BV98" s="1214"/>
      <c r="BW98" s="1214"/>
      <c r="BX98" s="1214"/>
      <c r="BY98" s="1214"/>
      <c r="BZ98" s="1214"/>
      <c r="CA98" s="1214"/>
      <c r="CB98" s="1214"/>
      <c r="CC98" s="1214"/>
      <c r="CD98" s="1214"/>
      <c r="CE98" s="1214"/>
      <c r="CF98" s="1214"/>
      <c r="CG98" s="1215"/>
      <c r="CH98" s="1230" t="s">
        <v>26</v>
      </c>
      <c r="CI98" s="1231"/>
      <c r="CJ98" s="1231"/>
      <c r="CK98" s="1231"/>
      <c r="CL98" s="1231"/>
      <c r="CM98" s="1231"/>
      <c r="CN98" s="1231"/>
      <c r="CO98" s="1232"/>
      <c r="CP98" s="1234" t="s">
        <v>649</v>
      </c>
      <c r="CQ98" s="1235"/>
      <c r="CR98" s="1235"/>
      <c r="CS98" s="1235"/>
      <c r="CT98" s="1235"/>
      <c r="CU98" s="1235"/>
      <c r="CV98" s="1235"/>
      <c r="CW98" s="1235"/>
      <c r="CX98" s="1235"/>
      <c r="CY98" s="1235"/>
      <c r="CZ98" s="1235"/>
      <c r="DA98" s="1235"/>
      <c r="DB98" s="1235"/>
      <c r="DC98" s="1235"/>
      <c r="DD98" s="1235"/>
      <c r="DE98" s="1235"/>
      <c r="DF98" s="1235"/>
      <c r="DG98" s="1236"/>
    </row>
    <row r="99" spans="1:111" ht="10.5" customHeight="1">
      <c r="A99" s="1207"/>
      <c r="B99" s="1208"/>
      <c r="C99" s="1209"/>
      <c r="D99" s="668"/>
      <c r="E99" s="669"/>
      <c r="F99" s="670"/>
      <c r="G99" s="1192" t="s">
        <v>19</v>
      </c>
      <c r="H99" s="1190"/>
      <c r="I99" s="1190"/>
      <c r="J99" s="1190"/>
      <c r="K99" s="1190"/>
      <c r="L99" s="1190"/>
      <c r="M99" s="1190"/>
      <c r="N99" s="1190"/>
      <c r="O99" s="1190"/>
      <c r="P99" s="1190"/>
      <c r="Q99" s="1190"/>
      <c r="R99" s="1190"/>
      <c r="S99" s="1190"/>
      <c r="T99" s="1190"/>
      <c r="U99" s="1190"/>
      <c r="V99" s="1191"/>
      <c r="W99" s="1213">
        <f>+X12</f>
        <v>0</v>
      </c>
      <c r="X99" s="1214"/>
      <c r="Y99" s="1214"/>
      <c r="Z99" s="1214"/>
      <c r="AA99" s="1214"/>
      <c r="AB99" s="1214"/>
      <c r="AC99" s="1214"/>
      <c r="AD99" s="1214"/>
      <c r="AE99" s="1214"/>
      <c r="AF99" s="1214"/>
      <c r="AG99" s="1214"/>
      <c r="AH99" s="1214"/>
      <c r="AI99" s="1214"/>
      <c r="AJ99" s="1214"/>
      <c r="AK99" s="1214"/>
      <c r="AL99" s="1214"/>
      <c r="AM99" s="1214"/>
      <c r="AN99" s="1214"/>
      <c r="AO99" s="1214"/>
      <c r="AP99" s="1214"/>
      <c r="AQ99" s="1214"/>
      <c r="AR99" s="1214"/>
      <c r="AS99" s="1214"/>
      <c r="AT99" s="1214"/>
      <c r="AU99" s="1214"/>
      <c r="AV99" s="1214"/>
      <c r="AW99" s="1214"/>
      <c r="AX99" s="1214"/>
      <c r="AY99" s="1214"/>
      <c r="AZ99" s="1214"/>
      <c r="BA99" s="1214"/>
      <c r="BB99" s="1214"/>
      <c r="BC99" s="1214"/>
      <c r="BD99" s="1214"/>
      <c r="BE99" s="1214"/>
      <c r="BF99" s="1214"/>
      <c r="BG99" s="1214"/>
      <c r="BH99" s="1214"/>
      <c r="BI99" s="1214"/>
      <c r="BJ99" s="1214"/>
      <c r="BK99" s="1214"/>
      <c r="BL99" s="1214"/>
      <c r="BM99" s="1214"/>
      <c r="BN99" s="1214"/>
      <c r="BO99" s="1214"/>
      <c r="BP99" s="1214"/>
      <c r="BQ99" s="1214"/>
      <c r="BR99" s="1214"/>
      <c r="BS99" s="1214"/>
      <c r="BT99" s="1214"/>
      <c r="BU99" s="1214"/>
      <c r="BV99" s="1214"/>
      <c r="BW99" s="1214"/>
      <c r="BX99" s="1214"/>
      <c r="BY99" s="1214"/>
      <c r="BZ99" s="1214"/>
      <c r="CA99" s="1214"/>
      <c r="CB99" s="1214"/>
      <c r="CC99" s="1214"/>
      <c r="CD99" s="1214"/>
      <c r="CE99" s="1214"/>
      <c r="CF99" s="1214"/>
      <c r="CG99" s="1215"/>
      <c r="CH99" s="1230" t="s">
        <v>8</v>
      </c>
      <c r="CI99" s="1231"/>
      <c r="CJ99" s="1231"/>
      <c r="CK99" s="1231"/>
      <c r="CL99" s="1231"/>
      <c r="CM99" s="1231"/>
      <c r="CN99" s="1231"/>
      <c r="CO99" s="1232"/>
      <c r="CP99" s="1237">
        <v>2013</v>
      </c>
      <c r="CQ99" s="1238"/>
      <c r="CR99" s="1238"/>
      <c r="CS99" s="1238"/>
      <c r="CT99" s="1238"/>
      <c r="CU99" s="1238"/>
      <c r="CV99" s="1238"/>
      <c r="CW99" s="1238"/>
      <c r="CX99" s="1238"/>
      <c r="CY99" s="1238"/>
      <c r="CZ99" s="1238"/>
      <c r="DA99" s="1238"/>
      <c r="DB99" s="1238"/>
      <c r="DC99" s="1238"/>
      <c r="DD99" s="1238"/>
      <c r="DE99" s="1238"/>
      <c r="DF99" s="1238"/>
      <c r="DG99" s="1239"/>
    </row>
    <row r="100" spans="1:111" ht="10.5" customHeight="1">
      <c r="A100" s="1207"/>
      <c r="B100" s="1208"/>
      <c r="C100" s="1209"/>
      <c r="D100" s="668"/>
      <c r="E100" s="669"/>
      <c r="F100" s="670"/>
      <c r="G100" s="1192" t="s">
        <v>20</v>
      </c>
      <c r="H100" s="1190"/>
      <c r="I100" s="1190"/>
      <c r="J100" s="1190"/>
      <c r="K100" s="1190"/>
      <c r="L100" s="1190"/>
      <c r="M100" s="1190"/>
      <c r="N100" s="1190"/>
      <c r="O100" s="1190"/>
      <c r="P100" s="1190"/>
      <c r="Q100" s="1190"/>
      <c r="R100" s="1190"/>
      <c r="S100" s="1190"/>
      <c r="T100" s="1190"/>
      <c r="U100" s="1190"/>
      <c r="V100" s="1191"/>
      <c r="W100" s="1213">
        <f>+X13</f>
        <v>0</v>
      </c>
      <c r="X100" s="1214"/>
      <c r="Y100" s="1214"/>
      <c r="Z100" s="1214"/>
      <c r="AA100" s="1214"/>
      <c r="AB100" s="1214"/>
      <c r="AC100" s="1214"/>
      <c r="AD100" s="1214"/>
      <c r="AE100" s="1214"/>
      <c r="AF100" s="1214"/>
      <c r="AG100" s="1214"/>
      <c r="AH100" s="1214"/>
      <c r="AI100" s="1214"/>
      <c r="AJ100" s="1214"/>
      <c r="AK100" s="1214"/>
      <c r="AL100" s="1214"/>
      <c r="AM100" s="1214"/>
      <c r="AN100" s="1214"/>
      <c r="AO100" s="1214"/>
      <c r="AP100" s="1214"/>
      <c r="AQ100" s="1214"/>
      <c r="AR100" s="1214"/>
      <c r="AS100" s="1214"/>
      <c r="AT100" s="1214"/>
      <c r="AU100" s="1214"/>
      <c r="AV100" s="1214"/>
      <c r="AW100" s="1214"/>
      <c r="AX100" s="1214"/>
      <c r="AY100" s="1214"/>
      <c r="AZ100" s="1214"/>
      <c r="BA100" s="1214"/>
      <c r="BB100" s="1214"/>
      <c r="BC100" s="1214"/>
      <c r="BD100" s="1214"/>
      <c r="BE100" s="1214"/>
      <c r="BF100" s="1214"/>
      <c r="BG100" s="1214"/>
      <c r="BH100" s="1214"/>
      <c r="BI100" s="1214"/>
      <c r="BJ100" s="1214"/>
      <c r="BK100" s="1214"/>
      <c r="BL100" s="1214"/>
      <c r="BM100" s="1214"/>
      <c r="BN100" s="1214"/>
      <c r="BO100" s="1214"/>
      <c r="BP100" s="1214"/>
      <c r="BQ100" s="1214"/>
      <c r="BR100" s="1214"/>
      <c r="BS100" s="1214"/>
      <c r="BT100" s="1214"/>
      <c r="BU100" s="1214"/>
      <c r="BV100" s="1214"/>
      <c r="BW100" s="1214"/>
      <c r="BX100" s="1214"/>
      <c r="BY100" s="1214"/>
      <c r="BZ100" s="1214"/>
      <c r="CA100" s="1214"/>
      <c r="CB100" s="1214"/>
      <c r="CC100" s="1214"/>
      <c r="CD100" s="1214"/>
      <c r="CE100" s="1214"/>
      <c r="CF100" s="1214"/>
      <c r="CG100" s="1215"/>
      <c r="CH100" s="1230" t="s">
        <v>29</v>
      </c>
      <c r="CI100" s="1231"/>
      <c r="CJ100" s="1231"/>
      <c r="CK100" s="1231"/>
      <c r="CL100" s="1231"/>
      <c r="CM100" s="1231"/>
      <c r="CN100" s="1231"/>
      <c r="CO100" s="1232"/>
      <c r="CP100" s="1255" t="s">
        <v>27</v>
      </c>
      <c r="CQ100" s="1110"/>
      <c r="CR100" s="1110"/>
      <c r="CS100" s="1110"/>
      <c r="CT100" s="1110"/>
      <c r="CU100" s="1100" t="str">
        <f>IF(CR10="I","ü"," ")</f>
        <v> </v>
      </c>
      <c r="CV100" s="1101"/>
      <c r="CW100" s="1101"/>
      <c r="CX100" s="1102"/>
      <c r="CY100" s="1109" t="s">
        <v>28</v>
      </c>
      <c r="CZ100" s="1110"/>
      <c r="DA100" s="1110"/>
      <c r="DB100" s="1110"/>
      <c r="DC100" s="1110"/>
      <c r="DD100" s="1100" t="str">
        <f>IF(CR10="A","ü"," ")</f>
        <v> </v>
      </c>
      <c r="DE100" s="1101"/>
      <c r="DF100" s="1101"/>
      <c r="DG100" s="1104"/>
    </row>
    <row r="101" spans="1:111" ht="10.5" customHeight="1">
      <c r="A101" s="1207"/>
      <c r="B101" s="1208"/>
      <c r="C101" s="1209"/>
      <c r="D101" s="668"/>
      <c r="E101" s="669"/>
      <c r="F101" s="670"/>
      <c r="G101" s="1192" t="s">
        <v>21</v>
      </c>
      <c r="H101" s="1190"/>
      <c r="I101" s="1190"/>
      <c r="J101" s="1190"/>
      <c r="K101" s="1190"/>
      <c r="L101" s="1190"/>
      <c r="M101" s="1190"/>
      <c r="N101" s="1190"/>
      <c r="O101" s="1190"/>
      <c r="P101" s="1190"/>
      <c r="Q101" s="1190"/>
      <c r="R101" s="1190"/>
      <c r="S101" s="1190"/>
      <c r="T101" s="1190"/>
      <c r="U101" s="1190"/>
      <c r="V101" s="1191"/>
      <c r="W101" s="1199"/>
      <c r="X101" s="1200"/>
      <c r="Y101" s="1200"/>
      <c r="Z101" s="1200"/>
      <c r="AA101" s="1200"/>
      <c r="AB101" s="1200"/>
      <c r="AC101" s="1200"/>
      <c r="AD101" s="1200"/>
      <c r="AE101" s="1200"/>
      <c r="AF101" s="1200"/>
      <c r="AG101" s="1200"/>
      <c r="AH101" s="1200"/>
      <c r="AI101" s="1200"/>
      <c r="AJ101" s="1200"/>
      <c r="AK101" s="1200"/>
      <c r="AL101" s="1200"/>
      <c r="AM101" s="1200"/>
      <c r="AN101" s="1200"/>
      <c r="AO101" s="1200"/>
      <c r="AP101" s="1200"/>
      <c r="AQ101" s="1200"/>
      <c r="AR101" s="1200"/>
      <c r="AS101" s="1200"/>
      <c r="AT101" s="1200"/>
      <c r="AU101" s="1200"/>
      <c r="AV101" s="1200"/>
      <c r="AW101" s="1200"/>
      <c r="AX101" s="1200"/>
      <c r="AY101" s="1200"/>
      <c r="AZ101" s="1200"/>
      <c r="BA101" s="1200"/>
      <c r="BB101" s="1200"/>
      <c r="BC101" s="1200"/>
      <c r="BD101" s="1200"/>
      <c r="BE101" s="1200"/>
      <c r="BF101" s="1200"/>
      <c r="BG101" s="1200"/>
      <c r="BH101" s="1200"/>
      <c r="BI101" s="1200"/>
      <c r="BJ101" s="1200"/>
      <c r="BK101" s="1196" t="s">
        <v>35</v>
      </c>
      <c r="BL101" s="1196"/>
      <c r="BM101" s="1196"/>
      <c r="BN101" s="1196"/>
      <c r="BO101" s="1196"/>
      <c r="BP101" s="1196"/>
      <c r="BQ101" s="1196"/>
      <c r="BR101" s="1196"/>
      <c r="BS101" s="1196"/>
      <c r="BT101" s="1200"/>
      <c r="BU101" s="1200"/>
      <c r="BV101" s="1200"/>
      <c r="BW101" s="1200"/>
      <c r="BX101" s="1200"/>
      <c r="BY101" s="1200"/>
      <c r="BZ101" s="1200"/>
      <c r="CA101" s="1200"/>
      <c r="CB101" s="1200"/>
      <c r="CC101" s="1200"/>
      <c r="CD101" s="1200"/>
      <c r="CE101" s="1200"/>
      <c r="CF101" s="1200"/>
      <c r="CG101" s="1216"/>
      <c r="CH101" s="1230" t="s">
        <v>9</v>
      </c>
      <c r="CI101" s="1231"/>
      <c r="CJ101" s="1231"/>
      <c r="CK101" s="1231"/>
      <c r="CL101" s="1231"/>
      <c r="CM101" s="1231"/>
      <c r="CN101" s="1231"/>
      <c r="CO101" s="1232"/>
      <c r="CP101" s="1248" t="s">
        <v>24</v>
      </c>
      <c r="CQ101" s="1103"/>
      <c r="CR101" s="1103"/>
      <c r="CS101" s="1103"/>
      <c r="CT101" s="1103"/>
      <c r="CU101" s="1100" t="str">
        <f>IF(CR13="N","ü"," ")</f>
        <v> </v>
      </c>
      <c r="CV101" s="1101"/>
      <c r="CW101" s="1101"/>
      <c r="CX101" s="1102"/>
      <c r="CY101" s="1103" t="s">
        <v>10</v>
      </c>
      <c r="CZ101" s="1103"/>
      <c r="DA101" s="1103"/>
      <c r="DB101" s="1103"/>
      <c r="DC101" s="1103"/>
      <c r="DD101" s="1100" t="str">
        <f>IF(CR13="R","ü"," ")</f>
        <v> </v>
      </c>
      <c r="DE101" s="1101"/>
      <c r="DF101" s="1101"/>
      <c r="DG101" s="1104"/>
    </row>
    <row r="102" spans="1:111" ht="10.5" customHeight="1">
      <c r="A102" s="1207"/>
      <c r="B102" s="1208"/>
      <c r="C102" s="1209"/>
      <c r="D102" s="668"/>
      <c r="E102" s="669"/>
      <c r="F102" s="670"/>
      <c r="G102" s="1192" t="s">
        <v>5</v>
      </c>
      <c r="H102" s="1190"/>
      <c r="I102" s="1190"/>
      <c r="J102" s="1190"/>
      <c r="K102" s="1190"/>
      <c r="L102" s="1190"/>
      <c r="M102" s="1190"/>
      <c r="N102" s="1190"/>
      <c r="O102" s="1190"/>
      <c r="P102" s="1190"/>
      <c r="Q102" s="1190"/>
      <c r="R102" s="1190"/>
      <c r="S102" s="1190"/>
      <c r="T102" s="1190"/>
      <c r="U102" s="1190"/>
      <c r="V102" s="1191"/>
      <c r="W102" s="1199"/>
      <c r="X102" s="1200"/>
      <c r="Y102" s="1200"/>
      <c r="Z102" s="1200"/>
      <c r="AA102" s="1200"/>
      <c r="AB102" s="1200"/>
      <c r="AC102" s="1200"/>
      <c r="AD102" s="1200"/>
      <c r="AE102" s="1200"/>
      <c r="AF102" s="1200"/>
      <c r="AG102" s="1200"/>
      <c r="AH102" s="1200"/>
      <c r="AI102" s="1200"/>
      <c r="AJ102" s="1200"/>
      <c r="AK102" s="1200"/>
      <c r="AL102" s="1200"/>
      <c r="AM102" s="1200"/>
      <c r="AN102" s="1200"/>
      <c r="AO102" s="1200"/>
      <c r="AP102" s="1200"/>
      <c r="AQ102" s="1200"/>
      <c r="AR102" s="1200"/>
      <c r="AS102" s="1200"/>
      <c r="AT102" s="1200"/>
      <c r="AU102" s="1200"/>
      <c r="AV102" s="1200"/>
      <c r="AW102" s="1200"/>
      <c r="AX102" s="1200"/>
      <c r="AY102" s="1200"/>
      <c r="AZ102" s="1200"/>
      <c r="BA102" s="1200"/>
      <c r="BB102" s="1200"/>
      <c r="BC102" s="1200"/>
      <c r="BD102" s="1200"/>
      <c r="BE102" s="1200"/>
      <c r="BF102" s="1200"/>
      <c r="BG102" s="1200"/>
      <c r="BH102" s="1200"/>
      <c r="BI102" s="1200"/>
      <c r="BJ102" s="1200"/>
      <c r="BK102" s="1196" t="s">
        <v>11</v>
      </c>
      <c r="BL102" s="1196"/>
      <c r="BM102" s="1196"/>
      <c r="BN102" s="1196"/>
      <c r="BO102" s="1196"/>
      <c r="BP102" s="1196"/>
      <c r="BQ102" s="1196"/>
      <c r="BR102" s="1196"/>
      <c r="BS102" s="1196"/>
      <c r="BT102" s="1200"/>
      <c r="BU102" s="1200"/>
      <c r="BV102" s="1200"/>
      <c r="BW102" s="1200"/>
      <c r="BX102" s="1200"/>
      <c r="BY102" s="1200"/>
      <c r="BZ102" s="1200"/>
      <c r="CA102" s="1200"/>
      <c r="CB102" s="1200"/>
      <c r="CC102" s="1200"/>
      <c r="CD102" s="1200"/>
      <c r="CE102" s="1200"/>
      <c r="CF102" s="1200"/>
      <c r="CG102" s="1216"/>
      <c r="CH102" s="1230" t="s">
        <v>30</v>
      </c>
      <c r="CI102" s="1231"/>
      <c r="CJ102" s="1231"/>
      <c r="CK102" s="1231"/>
      <c r="CL102" s="1231"/>
      <c r="CM102" s="1231"/>
      <c r="CN102" s="1231"/>
      <c r="CO102" s="1232"/>
      <c r="CP102" s="1094">
        <f>BH14</f>
        <v>0</v>
      </c>
      <c r="CQ102" s="1095"/>
      <c r="CR102" s="1095"/>
      <c r="CS102" s="1095"/>
      <c r="CT102" s="1095"/>
      <c r="CU102" s="1095"/>
      <c r="CV102" s="1095"/>
      <c r="CW102" s="1095"/>
      <c r="CX102" s="1095"/>
      <c r="CY102" s="1095"/>
      <c r="CZ102" s="1095"/>
      <c r="DA102" s="1095"/>
      <c r="DB102" s="1095"/>
      <c r="DC102" s="1095"/>
      <c r="DD102" s="1095"/>
      <c r="DE102" s="1095"/>
      <c r="DF102" s="1095"/>
      <c r="DG102" s="1096"/>
    </row>
    <row r="103" spans="1:111" ht="10.5" customHeight="1">
      <c r="A103" s="1207"/>
      <c r="B103" s="1208"/>
      <c r="C103" s="1209"/>
      <c r="D103" s="668"/>
      <c r="E103" s="669"/>
      <c r="F103" s="670"/>
      <c r="G103" s="1224" t="s">
        <v>608</v>
      </c>
      <c r="H103" s="1190"/>
      <c r="I103" s="1190"/>
      <c r="J103" s="1190"/>
      <c r="K103" s="1190"/>
      <c r="L103" s="1190"/>
      <c r="M103" s="1190"/>
      <c r="N103" s="1190"/>
      <c r="O103" s="1190"/>
      <c r="P103" s="1190"/>
      <c r="Q103" s="1190"/>
      <c r="R103" s="1190"/>
      <c r="S103" s="1190"/>
      <c r="T103" s="1190"/>
      <c r="U103" s="1190"/>
      <c r="V103" s="1191"/>
      <c r="W103" s="1217" t="s">
        <v>7</v>
      </c>
      <c r="X103" s="1218"/>
      <c r="Y103" s="1218"/>
      <c r="Z103" s="1218"/>
      <c r="AA103" s="1196"/>
      <c r="AB103" s="1196"/>
      <c r="AC103" s="1196"/>
      <c r="AD103" s="1196"/>
      <c r="AE103" s="1196"/>
      <c r="AF103" s="1196"/>
      <c r="AG103" s="1196"/>
      <c r="AH103" s="1196"/>
      <c r="AI103" s="1196"/>
      <c r="AJ103" s="1196"/>
      <c r="AK103" s="1196"/>
      <c r="AL103" s="1196"/>
      <c r="AM103" s="1196"/>
      <c r="AN103" s="1196"/>
      <c r="AO103" s="1218" t="s">
        <v>12</v>
      </c>
      <c r="AP103" s="1218"/>
      <c r="AQ103" s="1218"/>
      <c r="AR103" s="1218"/>
      <c r="AS103" s="1218"/>
      <c r="AT103" s="1196"/>
      <c r="AU103" s="1196"/>
      <c r="AV103" s="1196"/>
      <c r="AW103" s="1196"/>
      <c r="AX103" s="1196"/>
      <c r="AY103" s="1196"/>
      <c r="AZ103" s="1196"/>
      <c r="BA103" s="1196"/>
      <c r="BB103" s="1196"/>
      <c r="BC103" s="1196"/>
      <c r="BD103" s="1196"/>
      <c r="BE103" s="1196"/>
      <c r="BF103" s="1196"/>
      <c r="BG103" s="1196"/>
      <c r="BH103" s="1196"/>
      <c r="BI103" s="1196"/>
      <c r="BJ103" s="1196"/>
      <c r="BK103" s="1196"/>
      <c r="BL103" s="1196"/>
      <c r="BM103" s="1196"/>
      <c r="BN103" s="1196"/>
      <c r="BO103" s="1196"/>
      <c r="BP103" s="1196"/>
      <c r="BQ103" s="1196"/>
      <c r="BR103" s="1196"/>
      <c r="BS103" s="1196"/>
      <c r="BT103" s="1196"/>
      <c r="BU103" s="1196"/>
      <c r="BV103" s="1196"/>
      <c r="BW103" s="1196"/>
      <c r="BX103" s="1196"/>
      <c r="BY103" s="1196"/>
      <c r="BZ103" s="1196"/>
      <c r="CA103" s="1196"/>
      <c r="CB103" s="1196"/>
      <c r="CC103" s="1196"/>
      <c r="CD103" s="1196"/>
      <c r="CE103" s="1196"/>
      <c r="CF103" s="1196"/>
      <c r="CG103" s="1219"/>
      <c r="CH103" s="1230" t="s">
        <v>31</v>
      </c>
      <c r="CI103" s="1231"/>
      <c r="CJ103" s="1231"/>
      <c r="CK103" s="1231"/>
      <c r="CL103" s="1231"/>
      <c r="CM103" s="1231"/>
      <c r="CN103" s="1231"/>
      <c r="CO103" s="1232"/>
      <c r="CP103" s="1097" t="s">
        <v>531</v>
      </c>
      <c r="CQ103" s="1098"/>
      <c r="CR103" s="1098"/>
      <c r="CS103" s="1098"/>
      <c r="CT103" s="1098"/>
      <c r="CU103" s="1098"/>
      <c r="CV103" s="1098"/>
      <c r="CW103" s="1098"/>
      <c r="CX103" s="1098"/>
      <c r="CY103" s="1098"/>
      <c r="CZ103" s="1098"/>
      <c r="DA103" s="1098"/>
      <c r="DB103" s="1098"/>
      <c r="DC103" s="1098"/>
      <c r="DD103" s="1098"/>
      <c r="DE103" s="1098"/>
      <c r="DF103" s="1098"/>
      <c r="DG103" s="1099"/>
    </row>
    <row r="104" spans="1:111" ht="10.5" customHeight="1">
      <c r="A104" s="1207"/>
      <c r="B104" s="1208"/>
      <c r="C104" s="1209"/>
      <c r="D104" s="668"/>
      <c r="E104" s="669"/>
      <c r="F104" s="670"/>
      <c r="G104" s="1284" t="s">
        <v>609</v>
      </c>
      <c r="H104" s="1285"/>
      <c r="I104" s="1285"/>
      <c r="J104" s="1285"/>
      <c r="K104" s="1285"/>
      <c r="L104" s="1285"/>
      <c r="M104" s="1285"/>
      <c r="N104" s="1285"/>
      <c r="O104" s="1285"/>
      <c r="P104" s="1285"/>
      <c r="Q104" s="1285"/>
      <c r="R104" s="1285"/>
      <c r="S104" s="1285"/>
      <c r="T104" s="1285"/>
      <c r="U104" s="1285"/>
      <c r="V104" s="1406"/>
      <c r="W104" s="1360"/>
      <c r="X104" s="1361"/>
      <c r="Y104" s="1361"/>
      <c r="Z104" s="1361"/>
      <c r="AA104" s="1361"/>
      <c r="AB104" s="1361"/>
      <c r="AC104" s="1361"/>
      <c r="AD104" s="1361"/>
      <c r="AE104" s="1361"/>
      <c r="AF104" s="1361"/>
      <c r="AG104" s="1361"/>
      <c r="AH104" s="1361"/>
      <c r="AI104" s="1361"/>
      <c r="AJ104" s="1361"/>
      <c r="AK104" s="1361"/>
      <c r="AL104" s="1361"/>
      <c r="AM104" s="1361"/>
      <c r="AN104" s="1361"/>
      <c r="AO104" s="1361"/>
      <c r="AP104" s="1361"/>
      <c r="AQ104" s="1361"/>
      <c r="AR104" s="1361"/>
      <c r="AS104" s="1361"/>
      <c r="AT104" s="1361"/>
      <c r="AU104" s="1361"/>
      <c r="AV104" s="1361"/>
      <c r="AW104" s="1361"/>
      <c r="AX104" s="1361"/>
      <c r="AY104" s="1361"/>
      <c r="AZ104" s="1361"/>
      <c r="BA104" s="1361"/>
      <c r="BB104" s="1361"/>
      <c r="BC104" s="1361"/>
      <c r="BD104" s="1361"/>
      <c r="BE104" s="1361"/>
      <c r="BF104" s="1361"/>
      <c r="BG104" s="1361"/>
      <c r="BH104" s="1361"/>
      <c r="BI104" s="1361"/>
      <c r="BJ104" s="1361"/>
      <c r="BK104" s="1361"/>
      <c r="BL104" s="1361"/>
      <c r="BM104" s="1361"/>
      <c r="BN104" s="1361"/>
      <c r="BO104" s="1361"/>
      <c r="BP104" s="1361"/>
      <c r="BQ104" s="1361"/>
      <c r="BR104" s="1361"/>
      <c r="BS104" s="1361"/>
      <c r="BT104" s="1361"/>
      <c r="BU104" s="1361"/>
      <c r="BV104" s="1361"/>
      <c r="BW104" s="1361"/>
      <c r="BX104" s="1361"/>
      <c r="BY104" s="1361"/>
      <c r="BZ104" s="1361"/>
      <c r="CA104" s="1361"/>
      <c r="CB104" s="1361"/>
      <c r="CC104" s="1361"/>
      <c r="CD104" s="1361"/>
      <c r="CE104" s="1361"/>
      <c r="CF104" s="1361"/>
      <c r="CG104" s="1362"/>
      <c r="CH104" s="1244" t="s">
        <v>32</v>
      </c>
      <c r="CI104" s="1245"/>
      <c r="CJ104" s="1245"/>
      <c r="CK104" s="1245"/>
      <c r="CL104" s="1245"/>
      <c r="CM104" s="1245"/>
      <c r="CN104" s="1245"/>
      <c r="CO104" s="1405"/>
      <c r="CP104" s="1312" t="s">
        <v>289</v>
      </c>
      <c r="CQ104" s="1313"/>
      <c r="CR104" s="1313"/>
      <c r="CS104" s="1313"/>
      <c r="CT104" s="1313"/>
      <c r="CU104" s="1313"/>
      <c r="CV104" s="1313"/>
      <c r="CW104" s="1313"/>
      <c r="CX104" s="1313"/>
      <c r="CY104" s="1313"/>
      <c r="CZ104" s="1098"/>
      <c r="DA104" s="1098"/>
      <c r="DB104" s="1098"/>
      <c r="DC104" s="1098"/>
      <c r="DD104" s="1098"/>
      <c r="DE104" s="1098"/>
      <c r="DF104" s="1098"/>
      <c r="DG104" s="1099"/>
    </row>
    <row r="105" spans="1:111" ht="10.5" customHeight="1">
      <c r="A105" s="1207"/>
      <c r="B105" s="1208"/>
      <c r="C105" s="1209"/>
      <c r="D105" s="668"/>
      <c r="E105" s="669"/>
      <c r="F105" s="670"/>
      <c r="G105" s="1192" t="s">
        <v>6</v>
      </c>
      <c r="H105" s="1190"/>
      <c r="I105" s="1190"/>
      <c r="J105" s="1190"/>
      <c r="K105" s="1190"/>
      <c r="L105" s="1190"/>
      <c r="M105" s="1190"/>
      <c r="N105" s="1190"/>
      <c r="O105" s="1190"/>
      <c r="P105" s="1190"/>
      <c r="Q105" s="1190"/>
      <c r="R105" s="1190"/>
      <c r="S105" s="1190"/>
      <c r="T105" s="1190"/>
      <c r="U105" s="1190"/>
      <c r="V105" s="1191"/>
      <c r="W105" s="1217" t="s">
        <v>7</v>
      </c>
      <c r="X105" s="1218"/>
      <c r="Y105" s="1218"/>
      <c r="Z105" s="1218"/>
      <c r="AA105" s="1196"/>
      <c r="AB105" s="1196"/>
      <c r="AC105" s="1196"/>
      <c r="AD105" s="1196"/>
      <c r="AE105" s="1196"/>
      <c r="AF105" s="1196"/>
      <c r="AG105" s="1196"/>
      <c r="AH105" s="1196"/>
      <c r="AI105" s="1196"/>
      <c r="AJ105" s="1196"/>
      <c r="AK105" s="1196"/>
      <c r="AL105" s="1196"/>
      <c r="AM105" s="1196"/>
      <c r="AN105" s="1196"/>
      <c r="AO105" s="1218" t="s">
        <v>12</v>
      </c>
      <c r="AP105" s="1218"/>
      <c r="AQ105" s="1218"/>
      <c r="AR105" s="1218"/>
      <c r="AS105" s="1218"/>
      <c r="AT105" s="1196"/>
      <c r="AU105" s="1196"/>
      <c r="AV105" s="1196"/>
      <c r="AW105" s="1196"/>
      <c r="AX105" s="1196"/>
      <c r="AY105" s="1196"/>
      <c r="AZ105" s="1196"/>
      <c r="BA105" s="1196"/>
      <c r="BB105" s="1196"/>
      <c r="BC105" s="1196"/>
      <c r="BD105" s="1196"/>
      <c r="BE105" s="1196"/>
      <c r="BF105" s="1196"/>
      <c r="BG105" s="1196"/>
      <c r="BH105" s="1196"/>
      <c r="BI105" s="1196"/>
      <c r="BJ105" s="1196"/>
      <c r="BK105" s="1196"/>
      <c r="BL105" s="1196"/>
      <c r="BM105" s="1196"/>
      <c r="BN105" s="1196"/>
      <c r="BO105" s="1196"/>
      <c r="BP105" s="1196"/>
      <c r="BQ105" s="1196"/>
      <c r="BR105" s="1196"/>
      <c r="BS105" s="1196"/>
      <c r="BT105" s="1196"/>
      <c r="BU105" s="1196"/>
      <c r="BV105" s="1196"/>
      <c r="BW105" s="1196"/>
      <c r="BX105" s="1196"/>
      <c r="BY105" s="1196"/>
      <c r="BZ105" s="1196"/>
      <c r="CA105" s="1196"/>
      <c r="CB105" s="1196"/>
      <c r="CC105" s="1196"/>
      <c r="CD105" s="1196"/>
      <c r="CE105" s="1196"/>
      <c r="CF105" s="1196"/>
      <c r="CG105" s="1219"/>
      <c r="CH105" s="1244"/>
      <c r="CI105" s="1245"/>
      <c r="CJ105" s="1245"/>
      <c r="CK105" s="1245"/>
      <c r="CL105" s="1245"/>
      <c r="CM105" s="1245"/>
      <c r="CN105" s="1245"/>
      <c r="CO105" s="1245"/>
      <c r="CP105" s="1246"/>
      <c r="CQ105" s="1246"/>
      <c r="CR105" s="1246"/>
      <c r="CS105" s="1246"/>
      <c r="CT105" s="1246"/>
      <c r="CU105" s="1246"/>
      <c r="CV105" s="1246"/>
      <c r="CW105" s="1246"/>
      <c r="CX105" s="1246"/>
      <c r="CY105" s="1246"/>
      <c r="CZ105" s="1246"/>
      <c r="DA105" s="1246"/>
      <c r="DB105" s="1246"/>
      <c r="DC105" s="1246"/>
      <c r="DD105" s="1246"/>
      <c r="DE105" s="1246"/>
      <c r="DF105" s="1246"/>
      <c r="DG105" s="1247"/>
    </row>
    <row r="106" spans="1:111" ht="10.5" customHeight="1" thickBot="1">
      <c r="A106" s="1210"/>
      <c r="B106" s="1211"/>
      <c r="C106" s="1212"/>
      <c r="D106" s="671"/>
      <c r="E106" s="672"/>
      <c r="F106" s="673"/>
      <c r="G106" s="1193" t="s">
        <v>610</v>
      </c>
      <c r="H106" s="1194"/>
      <c r="I106" s="1194"/>
      <c r="J106" s="1194"/>
      <c r="K106" s="1194"/>
      <c r="L106" s="1194"/>
      <c r="M106" s="1194"/>
      <c r="N106" s="1194"/>
      <c r="O106" s="1194"/>
      <c r="P106" s="1194"/>
      <c r="Q106" s="1194"/>
      <c r="R106" s="1194"/>
      <c r="S106" s="1194"/>
      <c r="T106" s="1194"/>
      <c r="U106" s="1194"/>
      <c r="V106" s="1195"/>
      <c r="W106" s="1197" t="s">
        <v>7</v>
      </c>
      <c r="X106" s="1198"/>
      <c r="Y106" s="1198"/>
      <c r="Z106" s="1198"/>
      <c r="AA106" s="1187"/>
      <c r="AB106" s="1187"/>
      <c r="AC106" s="1187"/>
      <c r="AD106" s="1187"/>
      <c r="AE106" s="1187"/>
      <c r="AF106" s="1187"/>
      <c r="AG106" s="1187"/>
      <c r="AH106" s="1187"/>
      <c r="AI106" s="1187"/>
      <c r="AJ106" s="1187"/>
      <c r="AK106" s="1187"/>
      <c r="AL106" s="1187"/>
      <c r="AM106" s="1187"/>
      <c r="AN106" s="1187"/>
      <c r="AO106" s="1198" t="s">
        <v>12</v>
      </c>
      <c r="AP106" s="1198"/>
      <c r="AQ106" s="1198"/>
      <c r="AR106" s="1198"/>
      <c r="AS106" s="1198"/>
      <c r="AT106" s="1187"/>
      <c r="AU106" s="1187"/>
      <c r="AV106" s="1187"/>
      <c r="AW106" s="1187"/>
      <c r="AX106" s="1187"/>
      <c r="AY106" s="1187"/>
      <c r="AZ106" s="1187"/>
      <c r="BA106" s="1187"/>
      <c r="BB106" s="1187"/>
      <c r="BC106" s="1187"/>
      <c r="BD106" s="1187"/>
      <c r="BE106" s="1187"/>
      <c r="BF106" s="1187"/>
      <c r="BG106" s="1187"/>
      <c r="BH106" s="1187"/>
      <c r="BI106" s="1187"/>
      <c r="BJ106" s="1187"/>
      <c r="BK106" s="1187"/>
      <c r="BL106" s="1187"/>
      <c r="BM106" s="1187"/>
      <c r="BN106" s="1187"/>
      <c r="BO106" s="1187"/>
      <c r="BP106" s="1187"/>
      <c r="BQ106" s="1187"/>
      <c r="BR106" s="1187"/>
      <c r="BS106" s="1187"/>
      <c r="BT106" s="1187"/>
      <c r="BU106" s="1187"/>
      <c r="BV106" s="1187"/>
      <c r="BW106" s="1187"/>
      <c r="BX106" s="1187"/>
      <c r="BY106" s="1187"/>
      <c r="BZ106" s="1187"/>
      <c r="CA106" s="1187"/>
      <c r="CB106" s="1187"/>
      <c r="CC106" s="1187"/>
      <c r="CD106" s="1187"/>
      <c r="CE106" s="1187"/>
      <c r="CF106" s="1187"/>
      <c r="CG106" s="1220"/>
      <c r="CH106" s="1241" t="s">
        <v>36</v>
      </c>
      <c r="CI106" s="1242"/>
      <c r="CJ106" s="1242"/>
      <c r="CK106" s="1242"/>
      <c r="CL106" s="1242"/>
      <c r="CM106" s="1242"/>
      <c r="CN106" s="1242"/>
      <c r="CO106" s="1242"/>
      <c r="CP106" s="1242"/>
      <c r="CQ106" s="1242"/>
      <c r="CR106" s="1242"/>
      <c r="CS106" s="1242"/>
      <c r="CT106" s="1242"/>
      <c r="CU106" s="1242"/>
      <c r="CV106" s="1242"/>
      <c r="CW106" s="1242"/>
      <c r="CX106" s="1242"/>
      <c r="CY106" s="1243"/>
      <c r="CZ106" s="1240" t="s">
        <v>33</v>
      </c>
      <c r="DA106" s="1240"/>
      <c r="DB106" s="1240"/>
      <c r="DC106" s="1240"/>
      <c r="DD106" s="1240" t="s">
        <v>34</v>
      </c>
      <c r="DE106" s="1240"/>
      <c r="DF106" s="1240"/>
      <c r="DG106" s="1240"/>
    </row>
    <row r="107" spans="1:111" ht="9.75" customHeight="1" thickBot="1">
      <c r="A107" s="1172" t="s">
        <v>40</v>
      </c>
      <c r="B107" s="1173"/>
      <c r="C107" s="1174"/>
      <c r="D107" s="684"/>
      <c r="E107" s="685"/>
      <c r="F107" s="686"/>
      <c r="G107" s="1157" t="s">
        <v>7</v>
      </c>
      <c r="H107" s="1158"/>
      <c r="I107" s="1158"/>
      <c r="J107" s="1158"/>
      <c r="K107" s="1158"/>
      <c r="L107" s="1158"/>
      <c r="M107" s="1158"/>
      <c r="N107" s="1158"/>
      <c r="O107" s="1158"/>
      <c r="P107" s="1158"/>
      <c r="Q107" s="1158"/>
      <c r="R107" s="1158"/>
      <c r="S107" s="1158"/>
      <c r="T107" s="1158"/>
      <c r="U107" s="1158"/>
      <c r="V107" s="1189"/>
      <c r="W107" s="1157" t="s">
        <v>37</v>
      </c>
      <c r="X107" s="1158"/>
      <c r="Y107" s="1158"/>
      <c r="Z107" s="1158"/>
      <c r="AA107" s="1158"/>
      <c r="AB107" s="1158"/>
      <c r="AC107" s="1158"/>
      <c r="AD107" s="1158"/>
      <c r="AE107" s="1158"/>
      <c r="AF107" s="1158"/>
      <c r="AG107" s="1158"/>
      <c r="AH107" s="1158"/>
      <c r="AI107" s="1158"/>
      <c r="AJ107" s="1158"/>
      <c r="AK107" s="1158"/>
      <c r="AL107" s="1158"/>
      <c r="AM107" s="1158"/>
      <c r="AN107" s="1158"/>
      <c r="AO107" s="1158"/>
      <c r="AP107" s="1158"/>
      <c r="AQ107" s="1158"/>
      <c r="AR107" s="1158"/>
      <c r="AS107" s="1158"/>
      <c r="AT107" s="1158"/>
      <c r="AU107" s="1158"/>
      <c r="AV107" s="1158"/>
      <c r="AW107" s="1158"/>
      <c r="AX107" s="1158"/>
      <c r="AY107" s="1158"/>
      <c r="AZ107" s="1158"/>
      <c r="BA107" s="1158"/>
      <c r="BB107" s="1158"/>
      <c r="BC107" s="1158"/>
      <c r="BD107" s="1158"/>
      <c r="BE107" s="1158"/>
      <c r="BF107" s="1158"/>
      <c r="BG107" s="1158"/>
      <c r="BH107" s="1158"/>
      <c r="BI107" s="1158"/>
      <c r="BJ107" s="1158"/>
      <c r="BK107" s="1158"/>
      <c r="BL107" s="1158"/>
      <c r="BM107" s="1158"/>
      <c r="BN107" s="1158"/>
      <c r="BO107" s="1158"/>
      <c r="BP107" s="1158"/>
      <c r="BQ107" s="1158"/>
      <c r="BR107" s="1158"/>
      <c r="BS107" s="1158"/>
      <c r="BT107" s="1158"/>
      <c r="BU107" s="1158"/>
      <c r="BV107" s="1158"/>
      <c r="BW107" s="1158"/>
      <c r="BX107" s="1158"/>
      <c r="BY107" s="1158"/>
      <c r="BZ107" s="1158"/>
      <c r="CA107" s="1158"/>
      <c r="CB107" s="1158"/>
      <c r="CC107" s="1158"/>
      <c r="CD107" s="1158"/>
      <c r="CE107" s="1158"/>
      <c r="CF107" s="1158"/>
      <c r="CG107" s="1189"/>
      <c r="CH107" s="1154" t="s">
        <v>38</v>
      </c>
      <c r="CI107" s="1155"/>
      <c r="CJ107" s="1155"/>
      <c r="CK107" s="1155"/>
      <c r="CL107" s="1155"/>
      <c r="CM107" s="1155"/>
      <c r="CN107" s="1155"/>
      <c r="CO107" s="1156"/>
      <c r="CP107" s="1157" t="s">
        <v>39</v>
      </c>
      <c r="CQ107" s="1158"/>
      <c r="CR107" s="1158"/>
      <c r="CS107" s="1158"/>
      <c r="CT107" s="1158"/>
      <c r="CU107" s="1158"/>
      <c r="CV107" s="1158"/>
      <c r="CW107" s="1158"/>
      <c r="CX107" s="1158"/>
      <c r="CY107" s="1158"/>
      <c r="CZ107" s="1159"/>
      <c r="DA107" s="1159"/>
      <c r="DB107" s="1159"/>
      <c r="DC107" s="1159"/>
      <c r="DD107" s="1159"/>
      <c r="DE107" s="1159"/>
      <c r="DF107" s="1159"/>
      <c r="DG107" s="1160"/>
    </row>
    <row r="108" spans="1:111" ht="9.75" customHeight="1">
      <c r="A108" s="1175"/>
      <c r="B108" s="1176"/>
      <c r="C108" s="1177"/>
      <c r="D108" s="687"/>
      <c r="E108" s="688"/>
      <c r="F108" s="689"/>
      <c r="G108" s="1161">
        <f>CP96</f>
        <v>0</v>
      </c>
      <c r="H108" s="1162"/>
      <c r="I108" s="1162"/>
      <c r="J108" s="1162"/>
      <c r="K108" s="1162"/>
      <c r="L108" s="1162"/>
      <c r="M108" s="1162"/>
      <c r="N108" s="1162"/>
      <c r="O108" s="1162"/>
      <c r="P108" s="1162"/>
      <c r="Q108" s="1162"/>
      <c r="R108" s="1162"/>
      <c r="S108" s="1162"/>
      <c r="T108" s="1162"/>
      <c r="U108" s="1162"/>
      <c r="V108" s="1162"/>
      <c r="W108" s="1163">
        <f>W96</f>
        <v>0</v>
      </c>
      <c r="X108" s="1164"/>
      <c r="Y108" s="1164"/>
      <c r="Z108" s="1164"/>
      <c r="AA108" s="1164"/>
      <c r="AB108" s="1164"/>
      <c r="AC108" s="1164"/>
      <c r="AD108" s="1164"/>
      <c r="AE108" s="1164"/>
      <c r="AF108" s="1164"/>
      <c r="AG108" s="1164"/>
      <c r="AH108" s="1164"/>
      <c r="AI108" s="1164"/>
      <c r="AJ108" s="1164"/>
      <c r="AK108" s="1164"/>
      <c r="AL108" s="1164"/>
      <c r="AM108" s="1164"/>
      <c r="AN108" s="1164"/>
      <c r="AO108" s="1164"/>
      <c r="AP108" s="1164"/>
      <c r="AQ108" s="1164"/>
      <c r="AR108" s="1164"/>
      <c r="AS108" s="1164"/>
      <c r="AT108" s="1164"/>
      <c r="AU108" s="1164"/>
      <c r="AV108" s="1164"/>
      <c r="AW108" s="1164"/>
      <c r="AX108" s="1164"/>
      <c r="AY108" s="1164"/>
      <c r="AZ108" s="1164"/>
      <c r="BA108" s="1164"/>
      <c r="BB108" s="1164"/>
      <c r="BC108" s="1164"/>
      <c r="BD108" s="1164"/>
      <c r="BE108" s="1164"/>
      <c r="BF108" s="1164"/>
      <c r="BG108" s="1164"/>
      <c r="BH108" s="1164"/>
      <c r="BI108" s="1164"/>
      <c r="BJ108" s="1164"/>
      <c r="BK108" s="1164"/>
      <c r="BL108" s="1164"/>
      <c r="BM108" s="1164"/>
      <c r="BN108" s="1164"/>
      <c r="BO108" s="1164"/>
      <c r="BP108" s="1164"/>
      <c r="BQ108" s="1164"/>
      <c r="BR108" s="1164"/>
      <c r="BS108" s="1164"/>
      <c r="BT108" s="1164"/>
      <c r="BU108" s="1164"/>
      <c r="BV108" s="1164"/>
      <c r="BW108" s="1164"/>
      <c r="BX108" s="1164"/>
      <c r="BY108" s="1164"/>
      <c r="BZ108" s="1164"/>
      <c r="CA108" s="1164"/>
      <c r="CB108" s="1164"/>
      <c r="CC108" s="1164"/>
      <c r="CD108" s="1164"/>
      <c r="CE108" s="1164"/>
      <c r="CF108" s="1164"/>
      <c r="CG108" s="1165"/>
      <c r="CH108" s="1166">
        <v>1</v>
      </c>
      <c r="CI108" s="1167"/>
      <c r="CJ108" s="1167"/>
      <c r="CK108" s="1167"/>
      <c r="CL108" s="1167"/>
      <c r="CM108" s="1167"/>
      <c r="CN108" s="1167"/>
      <c r="CO108" s="1168"/>
      <c r="CP108" s="1169"/>
      <c r="CQ108" s="1170"/>
      <c r="CR108" s="1170"/>
      <c r="CS108" s="1170"/>
      <c r="CT108" s="1170"/>
      <c r="CU108" s="1170"/>
      <c r="CV108" s="1170"/>
      <c r="CW108" s="1170"/>
      <c r="CX108" s="1170"/>
      <c r="CY108" s="1170"/>
      <c r="CZ108" s="1170"/>
      <c r="DA108" s="1170"/>
      <c r="DB108" s="1170"/>
      <c r="DC108" s="1170"/>
      <c r="DD108" s="1170"/>
      <c r="DE108" s="1170"/>
      <c r="DF108" s="1170"/>
      <c r="DG108" s="1171"/>
    </row>
    <row r="109" spans="1:111" ht="9.75" customHeight="1">
      <c r="A109" s="1175"/>
      <c r="B109" s="1176"/>
      <c r="C109" s="1177"/>
      <c r="D109" s="687"/>
      <c r="E109" s="688"/>
      <c r="F109" s="689"/>
      <c r="G109" s="1181"/>
      <c r="H109" s="1182"/>
      <c r="I109" s="1182"/>
      <c r="J109" s="1182"/>
      <c r="K109" s="1182"/>
      <c r="L109" s="1182"/>
      <c r="M109" s="1182"/>
      <c r="N109" s="1182"/>
      <c r="O109" s="1182"/>
      <c r="P109" s="1182"/>
      <c r="Q109" s="1182"/>
      <c r="R109" s="1182"/>
      <c r="S109" s="1182"/>
      <c r="T109" s="1182"/>
      <c r="U109" s="1182"/>
      <c r="V109" s="1182"/>
      <c r="W109" s="1183"/>
      <c r="X109" s="1184"/>
      <c r="Y109" s="1184"/>
      <c r="Z109" s="1184"/>
      <c r="AA109" s="1184"/>
      <c r="AB109" s="1184"/>
      <c r="AC109" s="1184"/>
      <c r="AD109" s="1184"/>
      <c r="AE109" s="1184"/>
      <c r="AF109" s="1184"/>
      <c r="AG109" s="1184"/>
      <c r="AH109" s="1184"/>
      <c r="AI109" s="1184"/>
      <c r="AJ109" s="1184"/>
      <c r="AK109" s="1184"/>
      <c r="AL109" s="1184"/>
      <c r="AM109" s="1184"/>
      <c r="AN109" s="1184"/>
      <c r="AO109" s="1184"/>
      <c r="AP109" s="1184"/>
      <c r="AQ109" s="1184"/>
      <c r="AR109" s="1184"/>
      <c r="AS109" s="1184"/>
      <c r="AT109" s="1184"/>
      <c r="AU109" s="1184"/>
      <c r="AV109" s="1184"/>
      <c r="AW109" s="1184"/>
      <c r="AX109" s="1184"/>
      <c r="AY109" s="1184"/>
      <c r="AZ109" s="1184"/>
      <c r="BA109" s="1184"/>
      <c r="BB109" s="1184"/>
      <c r="BC109" s="1184"/>
      <c r="BD109" s="1184"/>
      <c r="BE109" s="1184"/>
      <c r="BF109" s="1184"/>
      <c r="BG109" s="1184"/>
      <c r="BH109" s="1184"/>
      <c r="BI109" s="1184"/>
      <c r="BJ109" s="1184"/>
      <c r="BK109" s="1184"/>
      <c r="BL109" s="1184"/>
      <c r="BM109" s="1184"/>
      <c r="BN109" s="1184"/>
      <c r="BO109" s="1184"/>
      <c r="BP109" s="1184"/>
      <c r="BQ109" s="1184"/>
      <c r="BR109" s="1184"/>
      <c r="BS109" s="1184"/>
      <c r="BT109" s="1184"/>
      <c r="BU109" s="1184"/>
      <c r="BV109" s="1184"/>
      <c r="BW109" s="1184"/>
      <c r="BX109" s="1184"/>
      <c r="BY109" s="1184"/>
      <c r="BZ109" s="1184"/>
      <c r="CA109" s="1184"/>
      <c r="CB109" s="1184"/>
      <c r="CC109" s="1184"/>
      <c r="CD109" s="1184"/>
      <c r="CE109" s="1184"/>
      <c r="CF109" s="1184"/>
      <c r="CG109" s="1185"/>
      <c r="CH109" s="1148"/>
      <c r="CI109" s="1149"/>
      <c r="CJ109" s="1149"/>
      <c r="CK109" s="1149"/>
      <c r="CL109" s="1149"/>
      <c r="CM109" s="1149"/>
      <c r="CN109" s="1149"/>
      <c r="CO109" s="1150"/>
      <c r="CP109" s="1151"/>
      <c r="CQ109" s="1152"/>
      <c r="CR109" s="1152"/>
      <c r="CS109" s="1152"/>
      <c r="CT109" s="1152"/>
      <c r="CU109" s="1152"/>
      <c r="CV109" s="1152"/>
      <c r="CW109" s="1152"/>
      <c r="CX109" s="1152"/>
      <c r="CY109" s="1152"/>
      <c r="CZ109" s="1152"/>
      <c r="DA109" s="1152"/>
      <c r="DB109" s="1152"/>
      <c r="DC109" s="1152"/>
      <c r="DD109" s="1152"/>
      <c r="DE109" s="1152"/>
      <c r="DF109" s="1152"/>
      <c r="DG109" s="1153"/>
    </row>
    <row r="110" spans="1:111" ht="9.75" customHeight="1">
      <c r="A110" s="1175"/>
      <c r="B110" s="1176"/>
      <c r="C110" s="1177"/>
      <c r="D110" s="687"/>
      <c r="E110" s="688"/>
      <c r="F110" s="689"/>
      <c r="G110" s="1181"/>
      <c r="H110" s="1182"/>
      <c r="I110" s="1182"/>
      <c r="J110" s="1182"/>
      <c r="K110" s="1182"/>
      <c r="L110" s="1182"/>
      <c r="M110" s="1182"/>
      <c r="N110" s="1182"/>
      <c r="O110" s="1182"/>
      <c r="P110" s="1182"/>
      <c r="Q110" s="1182"/>
      <c r="R110" s="1182"/>
      <c r="S110" s="1182"/>
      <c r="T110" s="1182"/>
      <c r="U110" s="1182"/>
      <c r="V110" s="1182"/>
      <c r="W110" s="1183"/>
      <c r="X110" s="1184"/>
      <c r="Y110" s="1184"/>
      <c r="Z110" s="1184"/>
      <c r="AA110" s="1184"/>
      <c r="AB110" s="1184"/>
      <c r="AC110" s="1184"/>
      <c r="AD110" s="1184"/>
      <c r="AE110" s="1184"/>
      <c r="AF110" s="1184"/>
      <c r="AG110" s="1184"/>
      <c r="AH110" s="1184"/>
      <c r="AI110" s="1184"/>
      <c r="AJ110" s="1184"/>
      <c r="AK110" s="1184"/>
      <c r="AL110" s="1184"/>
      <c r="AM110" s="1184"/>
      <c r="AN110" s="1184"/>
      <c r="AO110" s="1184"/>
      <c r="AP110" s="1184"/>
      <c r="AQ110" s="1184"/>
      <c r="AR110" s="1184"/>
      <c r="AS110" s="1184"/>
      <c r="AT110" s="1184"/>
      <c r="AU110" s="1184"/>
      <c r="AV110" s="1184"/>
      <c r="AW110" s="1184"/>
      <c r="AX110" s="1184"/>
      <c r="AY110" s="1184"/>
      <c r="AZ110" s="1184"/>
      <c r="BA110" s="1184"/>
      <c r="BB110" s="1184"/>
      <c r="BC110" s="1184"/>
      <c r="BD110" s="1184"/>
      <c r="BE110" s="1184"/>
      <c r="BF110" s="1184"/>
      <c r="BG110" s="1184"/>
      <c r="BH110" s="1184"/>
      <c r="BI110" s="1184"/>
      <c r="BJ110" s="1184"/>
      <c r="BK110" s="1184"/>
      <c r="BL110" s="1184"/>
      <c r="BM110" s="1184"/>
      <c r="BN110" s="1184"/>
      <c r="BO110" s="1184"/>
      <c r="BP110" s="1184"/>
      <c r="BQ110" s="1184"/>
      <c r="BR110" s="1184"/>
      <c r="BS110" s="1184"/>
      <c r="BT110" s="1184"/>
      <c r="BU110" s="1184"/>
      <c r="BV110" s="1184"/>
      <c r="BW110" s="1184"/>
      <c r="BX110" s="1184"/>
      <c r="BY110" s="1184"/>
      <c r="BZ110" s="1184"/>
      <c r="CA110" s="1184"/>
      <c r="CB110" s="1184"/>
      <c r="CC110" s="1184"/>
      <c r="CD110" s="1184"/>
      <c r="CE110" s="1184"/>
      <c r="CF110" s="1184"/>
      <c r="CG110" s="1185"/>
      <c r="CH110" s="1148"/>
      <c r="CI110" s="1149"/>
      <c r="CJ110" s="1149"/>
      <c r="CK110" s="1149"/>
      <c r="CL110" s="1149"/>
      <c r="CM110" s="1149"/>
      <c r="CN110" s="1149"/>
      <c r="CO110" s="1150"/>
      <c r="CP110" s="1151"/>
      <c r="CQ110" s="1152"/>
      <c r="CR110" s="1152"/>
      <c r="CS110" s="1152"/>
      <c r="CT110" s="1152"/>
      <c r="CU110" s="1152"/>
      <c r="CV110" s="1152"/>
      <c r="CW110" s="1152"/>
      <c r="CX110" s="1152"/>
      <c r="CY110" s="1152"/>
      <c r="CZ110" s="1152"/>
      <c r="DA110" s="1152"/>
      <c r="DB110" s="1152"/>
      <c r="DC110" s="1152"/>
      <c r="DD110" s="1152"/>
      <c r="DE110" s="1152"/>
      <c r="DF110" s="1152"/>
      <c r="DG110" s="1153"/>
    </row>
    <row r="111" spans="1:111" ht="9.75" customHeight="1">
      <c r="A111" s="1175"/>
      <c r="B111" s="1176"/>
      <c r="C111" s="1177"/>
      <c r="D111" s="687"/>
      <c r="E111" s="688"/>
      <c r="F111" s="689"/>
      <c r="G111" s="1192" t="s">
        <v>15</v>
      </c>
      <c r="H111" s="1190"/>
      <c r="I111" s="1190"/>
      <c r="J111" s="1190"/>
      <c r="K111" s="1190"/>
      <c r="L111" s="1190"/>
      <c r="M111" s="1190"/>
      <c r="N111" s="1190"/>
      <c r="O111" s="1190"/>
      <c r="P111" s="1190"/>
      <c r="Q111" s="1190"/>
      <c r="R111" s="1190"/>
      <c r="S111" s="1190"/>
      <c r="T111" s="1190"/>
      <c r="U111" s="1190"/>
      <c r="V111" s="1190"/>
      <c r="W111" s="1190"/>
      <c r="X111" s="1190"/>
      <c r="Y111" s="1190"/>
      <c r="Z111" s="1190"/>
      <c r="AA111" s="1190"/>
      <c r="AB111" s="1190"/>
      <c r="AC111" s="1190"/>
      <c r="AD111" s="1190"/>
      <c r="AE111" s="1190"/>
      <c r="AF111" s="1190"/>
      <c r="AG111" s="1190"/>
      <c r="AH111" s="1190"/>
      <c r="AI111" s="1190"/>
      <c r="AJ111" s="1190"/>
      <c r="AK111" s="1190"/>
      <c r="AL111" s="1190"/>
      <c r="AM111" s="1190"/>
      <c r="AN111" s="1190"/>
      <c r="AO111" s="1190"/>
      <c r="AP111" s="1190"/>
      <c r="AQ111" s="1190"/>
      <c r="AR111" s="1190"/>
      <c r="AS111" s="1190"/>
      <c r="AT111" s="1190"/>
      <c r="AU111" s="1190"/>
      <c r="AV111" s="1190"/>
      <c r="AW111" s="1190"/>
      <c r="AX111" s="1190"/>
      <c r="AY111" s="1190"/>
      <c r="AZ111" s="1190"/>
      <c r="BA111" s="1190"/>
      <c r="BB111" s="1190"/>
      <c r="BC111" s="1190"/>
      <c r="BD111" s="1190"/>
      <c r="BE111" s="1190"/>
      <c r="BF111" s="1190"/>
      <c r="BG111" s="1190"/>
      <c r="BH111" s="1190"/>
      <c r="BI111" s="1190"/>
      <c r="BJ111" s="1190"/>
      <c r="BK111" s="1190"/>
      <c r="BL111" s="1190"/>
      <c r="BM111" s="1190"/>
      <c r="BN111" s="1190"/>
      <c r="BO111" s="1190"/>
      <c r="BP111" s="1190"/>
      <c r="BQ111" s="1190"/>
      <c r="BR111" s="1190"/>
      <c r="BS111" s="1190"/>
      <c r="BT111" s="1190"/>
      <c r="BU111" s="1190"/>
      <c r="BV111" s="1190"/>
      <c r="BW111" s="1190"/>
      <c r="BX111" s="1190"/>
      <c r="BY111" s="1190"/>
      <c r="BZ111" s="1190"/>
      <c r="CA111" s="1190"/>
      <c r="CB111" s="1190"/>
      <c r="CC111" s="1190"/>
      <c r="CD111" s="1190"/>
      <c r="CE111" s="1190"/>
      <c r="CF111" s="1190"/>
      <c r="CG111" s="1191"/>
      <c r="CH111" s="1148"/>
      <c r="CI111" s="1149"/>
      <c r="CJ111" s="1149"/>
      <c r="CK111" s="1149"/>
      <c r="CL111" s="1149"/>
      <c r="CM111" s="1149"/>
      <c r="CN111" s="1149"/>
      <c r="CO111" s="1150"/>
      <c r="CP111" s="1151"/>
      <c r="CQ111" s="1152"/>
      <c r="CR111" s="1152"/>
      <c r="CS111" s="1152"/>
      <c r="CT111" s="1152"/>
      <c r="CU111" s="1152"/>
      <c r="CV111" s="1152"/>
      <c r="CW111" s="1152"/>
      <c r="CX111" s="1152"/>
      <c r="CY111" s="1152"/>
      <c r="CZ111" s="1152"/>
      <c r="DA111" s="1152"/>
      <c r="DB111" s="1152"/>
      <c r="DC111" s="1152"/>
      <c r="DD111" s="1152"/>
      <c r="DE111" s="1152"/>
      <c r="DF111" s="1152"/>
      <c r="DG111" s="1153"/>
    </row>
    <row r="112" spans="1:111" ht="9.75" customHeight="1" thickBot="1">
      <c r="A112" s="1178"/>
      <c r="B112" s="1179"/>
      <c r="C112" s="1180"/>
      <c r="D112" s="856"/>
      <c r="E112" s="621"/>
      <c r="F112" s="857"/>
      <c r="G112" s="1186" t="s">
        <v>13</v>
      </c>
      <c r="H112" s="1187"/>
      <c r="I112" s="1187"/>
      <c r="J112" s="1187"/>
      <c r="K112" s="1187"/>
      <c r="L112" s="1187"/>
      <c r="M112" s="1187"/>
      <c r="N112" s="1187"/>
      <c r="O112" s="1187"/>
      <c r="P112" s="1187"/>
      <c r="Q112" s="1187"/>
      <c r="R112" s="1187"/>
      <c r="S112" s="1187"/>
      <c r="T112" s="1187"/>
      <c r="U112" s="1187"/>
      <c r="V112" s="1187"/>
      <c r="W112" s="1187"/>
      <c r="X112" s="1187"/>
      <c r="Y112" s="1187"/>
      <c r="Z112" s="1187"/>
      <c r="AA112" s="1187"/>
      <c r="AB112" s="1187"/>
      <c r="AC112" s="1187"/>
      <c r="AD112" s="1187"/>
      <c r="AE112" s="1187"/>
      <c r="AF112" s="1187"/>
      <c r="AG112" s="1187"/>
      <c r="AH112" s="1187"/>
      <c r="AI112" s="1187"/>
      <c r="AJ112" s="1187"/>
      <c r="AK112" s="1187"/>
      <c r="AL112" s="1187"/>
      <c r="AM112" s="1187"/>
      <c r="AN112" s="1187"/>
      <c r="AO112" s="1187"/>
      <c r="AP112" s="1187"/>
      <c r="AQ112" s="1187"/>
      <c r="AR112" s="1187"/>
      <c r="AS112" s="1187"/>
      <c r="AT112" s="1187"/>
      <c r="AU112" s="1187"/>
      <c r="AV112" s="1187"/>
      <c r="AW112" s="1187"/>
      <c r="AX112" s="1187"/>
      <c r="AY112" s="1187"/>
      <c r="AZ112" s="1187"/>
      <c r="BA112" s="1187"/>
      <c r="BB112" s="1187"/>
      <c r="BC112" s="1187"/>
      <c r="BD112" s="1187"/>
      <c r="BE112" s="1187"/>
      <c r="BF112" s="1187"/>
      <c r="BG112" s="1187"/>
      <c r="BH112" s="1187"/>
      <c r="BI112" s="1187"/>
      <c r="BJ112" s="1187"/>
      <c r="BK112" s="1187"/>
      <c r="BL112" s="1187"/>
      <c r="BM112" s="1187"/>
      <c r="BN112" s="1187"/>
      <c r="BO112" s="1187"/>
      <c r="BP112" s="1187"/>
      <c r="BQ112" s="1187"/>
      <c r="BR112" s="1187"/>
      <c r="BS112" s="1187"/>
      <c r="BT112" s="1187"/>
      <c r="BU112" s="1187"/>
      <c r="BV112" s="1187"/>
      <c r="BW112" s="1187"/>
      <c r="BX112" s="1187"/>
      <c r="BY112" s="1187"/>
      <c r="BZ112" s="1187"/>
      <c r="CA112" s="1187"/>
      <c r="CB112" s="1187"/>
      <c r="CC112" s="1187"/>
      <c r="CD112" s="1187"/>
      <c r="CE112" s="1187"/>
      <c r="CF112" s="1187"/>
      <c r="CG112" s="1188"/>
      <c r="CH112" s="1131">
        <f>SUM(CH108:CO111)</f>
        <v>1</v>
      </c>
      <c r="CI112" s="1132"/>
      <c r="CJ112" s="1132"/>
      <c r="CK112" s="1132"/>
      <c r="CL112" s="1132"/>
      <c r="CM112" s="1132"/>
      <c r="CN112" s="1132"/>
      <c r="CO112" s="1133"/>
      <c r="CP112" s="1134">
        <f>SUM(CP108:DG111)</f>
        <v>0</v>
      </c>
      <c r="CQ112" s="1135"/>
      <c r="CR112" s="1135"/>
      <c r="CS112" s="1135"/>
      <c r="CT112" s="1135"/>
      <c r="CU112" s="1135"/>
      <c r="CV112" s="1135"/>
      <c r="CW112" s="1135"/>
      <c r="CX112" s="1135"/>
      <c r="CY112" s="1135"/>
      <c r="CZ112" s="1135"/>
      <c r="DA112" s="1135"/>
      <c r="DB112" s="1135"/>
      <c r="DC112" s="1135"/>
      <c r="DD112" s="1135"/>
      <c r="DE112" s="1135"/>
      <c r="DF112" s="1135"/>
      <c r="DG112" s="1136"/>
    </row>
    <row r="113" spans="1:111" ht="10.5" customHeight="1" thickBot="1">
      <c r="A113" s="1138" t="s">
        <v>50</v>
      </c>
      <c r="B113" s="1139"/>
      <c r="C113" s="1140"/>
      <c r="D113" s="939"/>
      <c r="E113" s="940"/>
      <c r="F113" s="941"/>
      <c r="G113" s="1137" t="s">
        <v>14</v>
      </c>
      <c r="H113" s="1137"/>
      <c r="I113" s="1137"/>
      <c r="J113" s="1137"/>
      <c r="K113" s="1137"/>
      <c r="L113" s="1137"/>
      <c r="M113" s="1137"/>
      <c r="N113" s="1137"/>
      <c r="O113" s="1137"/>
      <c r="P113" s="1137"/>
      <c r="Q113" s="1137"/>
      <c r="R113" s="1137"/>
      <c r="S113" s="1137"/>
      <c r="T113" s="1137"/>
      <c r="U113" s="1137"/>
      <c r="V113" s="1137"/>
      <c r="W113" s="1137"/>
      <c r="X113" s="1137"/>
      <c r="Y113" s="1137"/>
      <c r="Z113" s="1137"/>
      <c r="AA113" s="1137"/>
      <c r="AB113" s="1137"/>
      <c r="AC113" s="1137"/>
      <c r="AD113" s="1137"/>
      <c r="AE113" s="1137"/>
      <c r="AF113" s="1137"/>
      <c r="AG113" s="1137"/>
      <c r="AH113" s="1137"/>
      <c r="AI113" s="1137"/>
      <c r="AJ113" s="1137"/>
      <c r="AK113" s="1137"/>
      <c r="AL113" s="1137"/>
      <c r="AM113" s="1137"/>
      <c r="AN113" s="1137"/>
      <c r="AO113" s="1137"/>
      <c r="AP113" s="1137"/>
      <c r="AQ113" s="1137"/>
      <c r="AR113" s="1137"/>
      <c r="AS113" s="1137"/>
      <c r="AT113" s="1137"/>
      <c r="AU113" s="1137"/>
      <c r="AV113" s="1137"/>
      <c r="AW113" s="1137"/>
      <c r="AX113" s="1137"/>
      <c r="AY113" s="1137"/>
      <c r="AZ113" s="1137"/>
      <c r="BA113" s="1137"/>
      <c r="BB113" s="1137"/>
      <c r="BC113" s="1137"/>
      <c r="BD113" s="1137"/>
      <c r="BE113" s="1137"/>
      <c r="BF113" s="1137"/>
      <c r="BG113" s="1137"/>
      <c r="BH113" s="1137"/>
      <c r="BI113" s="1137"/>
      <c r="BJ113" s="1137"/>
      <c r="BK113" s="1137"/>
      <c r="BL113" s="1137"/>
      <c r="BM113" s="1137"/>
      <c r="BN113" s="1137"/>
      <c r="BO113" s="1137"/>
      <c r="BP113" s="1137"/>
      <c r="BQ113" s="1137"/>
      <c r="BR113" s="1137"/>
      <c r="BS113" s="1137"/>
      <c r="BT113" s="1137"/>
      <c r="BU113" s="1137"/>
      <c r="BV113" s="1137"/>
      <c r="BW113" s="1137"/>
      <c r="BX113" s="1137"/>
      <c r="BY113" s="1137"/>
      <c r="BZ113" s="1137"/>
      <c r="CA113" s="1137"/>
      <c r="CB113" s="1137"/>
      <c r="CC113" s="1137"/>
      <c r="CD113" s="1137"/>
      <c r="CE113" s="1137"/>
      <c r="CF113" s="1137"/>
      <c r="CG113" s="1137"/>
      <c r="CH113" s="1114" t="s">
        <v>11</v>
      </c>
      <c r="CI113" s="1114"/>
      <c r="CJ113" s="1114"/>
      <c r="CK113" s="1114"/>
      <c r="CL113" s="1114"/>
      <c r="CM113" s="1114"/>
      <c r="CN113" s="1114"/>
      <c r="CO113" s="1114"/>
      <c r="CP113" s="1114" t="s">
        <v>13</v>
      </c>
      <c r="CQ113" s="1114"/>
      <c r="CR113" s="1114"/>
      <c r="CS113" s="1114"/>
      <c r="CT113" s="1114"/>
      <c r="CU113" s="1114"/>
      <c r="CV113" s="1114"/>
      <c r="CW113" s="1114"/>
      <c r="CX113" s="1114"/>
      <c r="CY113" s="1114"/>
      <c r="CZ113" s="1114"/>
      <c r="DA113" s="1114"/>
      <c r="DB113" s="1114"/>
      <c r="DC113" s="1114"/>
      <c r="DD113" s="1114"/>
      <c r="DE113" s="1114"/>
      <c r="DF113" s="1114"/>
      <c r="DG113" s="1114"/>
    </row>
    <row r="114" spans="1:111" ht="10.5" customHeight="1">
      <c r="A114" s="1141"/>
      <c r="B114" s="1142"/>
      <c r="C114" s="1143"/>
      <c r="D114" s="668">
        <v>1</v>
      </c>
      <c r="E114" s="669"/>
      <c r="F114" s="670"/>
      <c r="G114" s="1129" t="s">
        <v>710</v>
      </c>
      <c r="H114" s="1130"/>
      <c r="I114" s="1130"/>
      <c r="J114" s="1130"/>
      <c r="K114" s="1130"/>
      <c r="L114" s="1130"/>
      <c r="M114" s="1130"/>
      <c r="N114" s="1130"/>
      <c r="O114" s="1130"/>
      <c r="P114" s="1130"/>
      <c r="Q114" s="1130"/>
      <c r="R114" s="1130"/>
      <c r="S114" s="1130"/>
      <c r="T114" s="1130"/>
      <c r="U114" s="1130"/>
      <c r="V114" s="1130"/>
      <c r="W114" s="1130"/>
      <c r="X114" s="1130"/>
      <c r="Y114" s="1130"/>
      <c r="Z114" s="1130"/>
      <c r="AA114" s="1130"/>
      <c r="AB114" s="1130"/>
      <c r="AC114" s="1130"/>
      <c r="AD114" s="1130"/>
      <c r="AE114" s="1130"/>
      <c r="AF114" s="1130"/>
      <c r="AG114" s="1130"/>
      <c r="AH114" s="1130"/>
      <c r="AI114" s="1130"/>
      <c r="AJ114" s="1130"/>
      <c r="AK114" s="1130"/>
      <c r="AL114" s="1130"/>
      <c r="AM114" s="1130"/>
      <c r="AN114" s="1130"/>
      <c r="AO114" s="1130"/>
      <c r="AP114" s="1130"/>
      <c r="AQ114" s="1130"/>
      <c r="AR114" s="1130"/>
      <c r="AS114" s="1130"/>
      <c r="AT114" s="1130"/>
      <c r="AU114" s="1130"/>
      <c r="AV114" s="1130"/>
      <c r="AW114" s="1130"/>
      <c r="AX114" s="1130"/>
      <c r="AY114" s="1130"/>
      <c r="AZ114" s="1130"/>
      <c r="BA114" s="1130"/>
      <c r="BB114" s="1130"/>
      <c r="BC114" s="1130"/>
      <c r="BD114" s="1130"/>
      <c r="BE114" s="1130"/>
      <c r="BF114" s="1130"/>
      <c r="BG114" s="1130"/>
      <c r="BH114" s="1130"/>
      <c r="BI114" s="1130"/>
      <c r="BJ114" s="1130"/>
      <c r="BK114" s="1130"/>
      <c r="BL114" s="1130"/>
      <c r="BM114" s="1130"/>
      <c r="BN114" s="1130"/>
      <c r="BO114" s="1130"/>
      <c r="BP114" s="1127" t="s">
        <v>41</v>
      </c>
      <c r="BQ114" s="1127"/>
      <c r="BR114" s="1127"/>
      <c r="BS114" s="1127"/>
      <c r="BT114" s="1127"/>
      <c r="BU114" s="1127"/>
      <c r="BV114" s="1127"/>
      <c r="BW114" s="1127"/>
      <c r="BX114" s="1127"/>
      <c r="BY114" s="1127"/>
      <c r="BZ114" s="1127"/>
      <c r="CA114" s="1127"/>
      <c r="CB114" s="1127"/>
      <c r="CC114" s="1127"/>
      <c r="CD114" s="1127"/>
      <c r="CE114" s="1127"/>
      <c r="CF114" s="1127"/>
      <c r="CG114" s="1128"/>
      <c r="CH114" s="945">
        <v>3103</v>
      </c>
      <c r="CI114" s="946"/>
      <c r="CJ114" s="946"/>
      <c r="CK114" s="946"/>
      <c r="CL114" s="946"/>
      <c r="CM114" s="946"/>
      <c r="CN114" s="946"/>
      <c r="CO114" s="947"/>
      <c r="CP114" s="1052">
        <f>CQ19</f>
        <v>0</v>
      </c>
      <c r="CQ114" s="1053"/>
      <c r="CR114" s="1053"/>
      <c r="CS114" s="1053"/>
      <c r="CT114" s="1053"/>
      <c r="CU114" s="1053"/>
      <c r="CV114" s="1053"/>
      <c r="CW114" s="1053"/>
      <c r="CX114" s="1053"/>
      <c r="CY114" s="1053"/>
      <c r="CZ114" s="1053"/>
      <c r="DA114" s="1053"/>
      <c r="DB114" s="1053"/>
      <c r="DC114" s="1053"/>
      <c r="DD114" s="1053"/>
      <c r="DE114" s="1053"/>
      <c r="DF114" s="1053"/>
      <c r="DG114" s="1054"/>
    </row>
    <row r="115" spans="1:113" ht="10.5" customHeight="1">
      <c r="A115" s="1141"/>
      <c r="B115" s="1142"/>
      <c r="C115" s="1143"/>
      <c r="D115" s="668">
        <f>D114+1</f>
        <v>2</v>
      </c>
      <c r="E115" s="669"/>
      <c r="F115" s="670"/>
      <c r="G115" s="1126" t="s">
        <v>42</v>
      </c>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2"/>
      <c r="AK115" s="802"/>
      <c r="AL115" s="802"/>
      <c r="AM115" s="802"/>
      <c r="AN115" s="802"/>
      <c r="AO115" s="802"/>
      <c r="AP115" s="802"/>
      <c r="AQ115" s="802"/>
      <c r="AR115" s="802"/>
      <c r="AS115" s="802"/>
      <c r="AT115" s="802"/>
      <c r="AU115" s="802"/>
      <c r="AV115" s="802"/>
      <c r="AW115" s="802"/>
      <c r="AX115" s="802"/>
      <c r="AY115" s="802"/>
      <c r="AZ115" s="802"/>
      <c r="BA115" s="802"/>
      <c r="BB115" s="802"/>
      <c r="BC115" s="802"/>
      <c r="BD115" s="802"/>
      <c r="BE115" s="802"/>
      <c r="BF115" s="802"/>
      <c r="BG115" s="802"/>
      <c r="BH115" s="802"/>
      <c r="BI115" s="802"/>
      <c r="BJ115" s="802"/>
      <c r="BK115" s="802"/>
      <c r="BL115" s="802"/>
      <c r="BM115" s="802"/>
      <c r="BN115" s="802"/>
      <c r="BO115" s="802"/>
      <c r="BP115" s="1112" t="s">
        <v>41</v>
      </c>
      <c r="BQ115" s="1112"/>
      <c r="BR115" s="1112"/>
      <c r="BS115" s="1112"/>
      <c r="BT115" s="1112"/>
      <c r="BU115" s="1112"/>
      <c r="BV115" s="1112"/>
      <c r="BW115" s="1112"/>
      <c r="BX115" s="1112"/>
      <c r="BY115" s="1112"/>
      <c r="BZ115" s="1112"/>
      <c r="CA115" s="1112"/>
      <c r="CB115" s="1112"/>
      <c r="CC115" s="1112"/>
      <c r="CD115" s="1112"/>
      <c r="CE115" s="1112"/>
      <c r="CF115" s="1112"/>
      <c r="CG115" s="1113"/>
      <c r="CH115" s="911">
        <v>3116</v>
      </c>
      <c r="CI115" s="801"/>
      <c r="CJ115" s="801"/>
      <c r="CK115" s="801"/>
      <c r="CL115" s="801"/>
      <c r="CM115" s="801"/>
      <c r="CN115" s="801"/>
      <c r="CO115" s="912"/>
      <c r="CP115" s="589">
        <f>+CP116+CP117+CP118-CP119</f>
        <v>0</v>
      </c>
      <c r="CQ115" s="590"/>
      <c r="CR115" s="590"/>
      <c r="CS115" s="590"/>
      <c r="CT115" s="590"/>
      <c r="CU115" s="590"/>
      <c r="CV115" s="590"/>
      <c r="CW115" s="590"/>
      <c r="CX115" s="590"/>
      <c r="CY115" s="590"/>
      <c r="CZ115" s="590"/>
      <c r="DA115" s="590"/>
      <c r="DB115" s="590"/>
      <c r="DC115" s="590"/>
      <c r="DD115" s="590"/>
      <c r="DE115" s="590"/>
      <c r="DF115" s="590"/>
      <c r="DG115" s="591"/>
      <c r="DH115" s="151"/>
      <c r="DI115" s="151"/>
    </row>
    <row r="116" spans="1:113" ht="10.5" customHeight="1">
      <c r="A116" s="1141"/>
      <c r="B116" s="1142"/>
      <c r="C116" s="1143"/>
      <c r="D116" s="668">
        <f aca="true" t="shared" si="0" ref="D116:D130">D115+1</f>
        <v>3</v>
      </c>
      <c r="E116" s="669"/>
      <c r="F116" s="670"/>
      <c r="G116" s="920"/>
      <c r="H116" s="921"/>
      <c r="I116" s="1044"/>
      <c r="J116" s="923" t="s">
        <v>43</v>
      </c>
      <c r="K116" s="923"/>
      <c r="L116" s="923"/>
      <c r="M116" s="923"/>
      <c r="N116" s="923"/>
      <c r="O116" s="923"/>
      <c r="P116" s="923"/>
      <c r="Q116" s="923"/>
      <c r="R116" s="923"/>
      <c r="S116" s="923"/>
      <c r="T116" s="923"/>
      <c r="U116" s="923"/>
      <c r="V116" s="923"/>
      <c r="W116" s="923"/>
      <c r="X116" s="923"/>
      <c r="Y116" s="923"/>
      <c r="Z116" s="923"/>
      <c r="AA116" s="923"/>
      <c r="AB116" s="923"/>
      <c r="AC116" s="923"/>
      <c r="AD116" s="923"/>
      <c r="AE116" s="923"/>
      <c r="AF116" s="923"/>
      <c r="AG116" s="923"/>
      <c r="AH116" s="923"/>
      <c r="AI116" s="923"/>
      <c r="AJ116" s="923"/>
      <c r="AK116" s="923"/>
      <c r="AL116" s="923"/>
      <c r="AM116" s="923"/>
      <c r="AN116" s="923"/>
      <c r="AO116" s="923"/>
      <c r="AP116" s="923"/>
      <c r="AQ116" s="923"/>
      <c r="AR116" s="923"/>
      <c r="AS116" s="923"/>
      <c r="AT116" s="923"/>
      <c r="AU116" s="923"/>
      <c r="AV116" s="923"/>
      <c r="AW116" s="923"/>
      <c r="AX116" s="923"/>
      <c r="AY116" s="923"/>
      <c r="AZ116" s="923"/>
      <c r="BA116" s="923"/>
      <c r="BB116" s="923"/>
      <c r="BC116" s="923"/>
      <c r="BD116" s="923"/>
      <c r="BE116" s="923"/>
      <c r="BF116" s="923"/>
      <c r="BG116" s="923"/>
      <c r="BH116" s="923"/>
      <c r="BI116" s="923"/>
      <c r="BJ116" s="923"/>
      <c r="BK116" s="923"/>
      <c r="BL116" s="923"/>
      <c r="BM116" s="923"/>
      <c r="BN116" s="923"/>
      <c r="BO116" s="923"/>
      <c r="BP116" s="923"/>
      <c r="BQ116" s="923"/>
      <c r="BR116" s="923"/>
      <c r="BS116" s="923"/>
      <c r="BT116" s="923"/>
      <c r="BU116" s="923"/>
      <c r="BV116" s="923"/>
      <c r="BW116" s="923"/>
      <c r="BX116" s="923"/>
      <c r="BY116" s="923"/>
      <c r="BZ116" s="923"/>
      <c r="CA116" s="923"/>
      <c r="CB116" s="923"/>
      <c r="CC116" s="923"/>
      <c r="CD116" s="923"/>
      <c r="CE116" s="923"/>
      <c r="CF116" s="923"/>
      <c r="CG116" s="923"/>
      <c r="CH116" s="920">
        <v>3117</v>
      </c>
      <c r="CI116" s="921"/>
      <c r="CJ116" s="921"/>
      <c r="CK116" s="921"/>
      <c r="CL116" s="921"/>
      <c r="CM116" s="921"/>
      <c r="CN116" s="921"/>
      <c r="CO116" s="918"/>
      <c r="CP116" s="1055">
        <f>AJ19</f>
        <v>0</v>
      </c>
      <c r="CQ116" s="1056"/>
      <c r="CR116" s="1056"/>
      <c r="CS116" s="1056"/>
      <c r="CT116" s="1056"/>
      <c r="CU116" s="1056"/>
      <c r="CV116" s="1056"/>
      <c r="CW116" s="1056"/>
      <c r="CX116" s="1056"/>
      <c r="CY116" s="1056"/>
      <c r="CZ116" s="1056"/>
      <c r="DA116" s="1056"/>
      <c r="DB116" s="1056"/>
      <c r="DC116" s="1056"/>
      <c r="DD116" s="1056"/>
      <c r="DE116" s="1056"/>
      <c r="DF116" s="1056"/>
      <c r="DG116" s="1057"/>
      <c r="DH116" s="151"/>
      <c r="DI116" s="151"/>
    </row>
    <row r="117" spans="1:113" ht="10.5" customHeight="1">
      <c r="A117" s="1141"/>
      <c r="B117" s="1142"/>
      <c r="C117" s="1143"/>
      <c r="D117" s="668">
        <f t="shared" si="0"/>
        <v>4</v>
      </c>
      <c r="E117" s="669"/>
      <c r="F117" s="670"/>
      <c r="G117" s="920"/>
      <c r="H117" s="921"/>
      <c r="I117" s="1044"/>
      <c r="J117" s="923" t="s">
        <v>711</v>
      </c>
      <c r="K117" s="923"/>
      <c r="L117" s="923"/>
      <c r="M117" s="923"/>
      <c r="N117" s="923"/>
      <c r="O117" s="923"/>
      <c r="P117" s="923"/>
      <c r="Q117" s="923"/>
      <c r="R117" s="923"/>
      <c r="S117" s="923"/>
      <c r="T117" s="923"/>
      <c r="U117" s="923"/>
      <c r="V117" s="923"/>
      <c r="W117" s="923"/>
      <c r="X117" s="923"/>
      <c r="Y117" s="923"/>
      <c r="Z117" s="923"/>
      <c r="AA117" s="923"/>
      <c r="AB117" s="923"/>
      <c r="AC117" s="923"/>
      <c r="AD117" s="923"/>
      <c r="AE117" s="923"/>
      <c r="AF117" s="923"/>
      <c r="AG117" s="923"/>
      <c r="AH117" s="923"/>
      <c r="AI117" s="923"/>
      <c r="AJ117" s="923"/>
      <c r="AK117" s="923"/>
      <c r="AL117" s="923"/>
      <c r="AM117" s="923"/>
      <c r="AN117" s="923"/>
      <c r="AO117" s="923"/>
      <c r="AP117" s="923"/>
      <c r="AQ117" s="923"/>
      <c r="AR117" s="923"/>
      <c r="AS117" s="923"/>
      <c r="AT117" s="923"/>
      <c r="AU117" s="923"/>
      <c r="AV117" s="923"/>
      <c r="AW117" s="923"/>
      <c r="AX117" s="923"/>
      <c r="AY117" s="923"/>
      <c r="AZ117" s="923"/>
      <c r="BA117" s="923"/>
      <c r="BB117" s="923"/>
      <c r="BC117" s="923"/>
      <c r="BD117" s="923"/>
      <c r="BE117" s="923"/>
      <c r="BF117" s="923"/>
      <c r="BG117" s="923"/>
      <c r="BH117" s="923"/>
      <c r="BI117" s="923"/>
      <c r="BJ117" s="923"/>
      <c r="BK117" s="923"/>
      <c r="BL117" s="923"/>
      <c r="BM117" s="923"/>
      <c r="BN117" s="923"/>
      <c r="BO117" s="923"/>
      <c r="BP117" s="923"/>
      <c r="BQ117" s="923"/>
      <c r="BR117" s="923"/>
      <c r="BS117" s="923"/>
      <c r="BT117" s="923"/>
      <c r="BU117" s="923"/>
      <c r="BV117" s="923"/>
      <c r="BW117" s="923"/>
      <c r="BX117" s="923"/>
      <c r="BY117" s="923"/>
      <c r="BZ117" s="923"/>
      <c r="CA117" s="923"/>
      <c r="CB117" s="923"/>
      <c r="CC117" s="923"/>
      <c r="CD117" s="923"/>
      <c r="CE117" s="923"/>
      <c r="CF117" s="923"/>
      <c r="CG117" s="923"/>
      <c r="CH117" s="920">
        <v>3106</v>
      </c>
      <c r="CI117" s="921"/>
      <c r="CJ117" s="921"/>
      <c r="CK117" s="921"/>
      <c r="CL117" s="921"/>
      <c r="CM117" s="921"/>
      <c r="CN117" s="921"/>
      <c r="CO117" s="918"/>
      <c r="CP117" s="1055">
        <f>AJ20</f>
        <v>0</v>
      </c>
      <c r="CQ117" s="1056"/>
      <c r="CR117" s="1056"/>
      <c r="CS117" s="1056"/>
      <c r="CT117" s="1056"/>
      <c r="CU117" s="1056"/>
      <c r="CV117" s="1056"/>
      <c r="CW117" s="1056"/>
      <c r="CX117" s="1056"/>
      <c r="CY117" s="1056"/>
      <c r="CZ117" s="1056"/>
      <c r="DA117" s="1056"/>
      <c r="DB117" s="1056"/>
      <c r="DC117" s="1056"/>
      <c r="DD117" s="1056"/>
      <c r="DE117" s="1056"/>
      <c r="DF117" s="1056"/>
      <c r="DG117" s="1057"/>
      <c r="DH117" s="151"/>
      <c r="DI117" s="151"/>
    </row>
    <row r="118" spans="1:113" ht="10.5" customHeight="1">
      <c r="A118" s="1141"/>
      <c r="B118" s="1142"/>
      <c r="C118" s="1143"/>
      <c r="D118" s="1122">
        <f t="shared" si="0"/>
        <v>5</v>
      </c>
      <c r="E118" s="1123"/>
      <c r="F118" s="1124"/>
      <c r="G118" s="920"/>
      <c r="H118" s="921"/>
      <c r="I118" s="1044"/>
      <c r="J118" s="1111" t="s">
        <v>44</v>
      </c>
      <c r="K118" s="923"/>
      <c r="L118" s="923"/>
      <c r="M118" s="923"/>
      <c r="N118" s="923"/>
      <c r="O118" s="923"/>
      <c r="P118" s="923"/>
      <c r="Q118" s="923"/>
      <c r="R118" s="923"/>
      <c r="S118" s="923"/>
      <c r="T118" s="923"/>
      <c r="U118" s="923"/>
      <c r="V118" s="923"/>
      <c r="W118" s="923"/>
      <c r="X118" s="923"/>
      <c r="Y118" s="923"/>
      <c r="Z118" s="923"/>
      <c r="AA118" s="923"/>
      <c r="AB118" s="923"/>
      <c r="AC118" s="923"/>
      <c r="AD118" s="923"/>
      <c r="AE118" s="923"/>
      <c r="AF118" s="923"/>
      <c r="AG118" s="923"/>
      <c r="AH118" s="923"/>
      <c r="AI118" s="923"/>
      <c r="AJ118" s="923"/>
      <c r="AK118" s="923"/>
      <c r="AL118" s="923"/>
      <c r="AM118" s="923"/>
      <c r="AN118" s="923"/>
      <c r="AO118" s="923"/>
      <c r="AP118" s="923"/>
      <c r="AQ118" s="923"/>
      <c r="AR118" s="923"/>
      <c r="AS118" s="923"/>
      <c r="AT118" s="923"/>
      <c r="AU118" s="923"/>
      <c r="AV118" s="923"/>
      <c r="AW118" s="923"/>
      <c r="AX118" s="923"/>
      <c r="AY118" s="923"/>
      <c r="AZ118" s="923"/>
      <c r="BA118" s="923"/>
      <c r="BB118" s="923"/>
      <c r="BC118" s="923"/>
      <c r="BD118" s="923"/>
      <c r="BE118" s="923"/>
      <c r="BF118" s="923"/>
      <c r="BG118" s="923"/>
      <c r="BH118" s="923"/>
      <c r="BI118" s="923"/>
      <c r="BJ118" s="923"/>
      <c r="BK118" s="923"/>
      <c r="BL118" s="923"/>
      <c r="BM118" s="923"/>
      <c r="BN118" s="923"/>
      <c r="BO118" s="923"/>
      <c r="BP118" s="1050" t="s">
        <v>235</v>
      </c>
      <c r="BQ118" s="1050"/>
      <c r="BR118" s="1050"/>
      <c r="BS118" s="1050"/>
      <c r="BT118" s="1050"/>
      <c r="BU118" s="1050"/>
      <c r="BV118" s="1050"/>
      <c r="BW118" s="1050"/>
      <c r="BX118" s="1050"/>
      <c r="BY118" s="1050"/>
      <c r="BZ118" s="1050"/>
      <c r="CA118" s="1050"/>
      <c r="CB118" s="1050"/>
      <c r="CC118" s="1050"/>
      <c r="CD118" s="1050"/>
      <c r="CE118" s="1050"/>
      <c r="CF118" s="1050"/>
      <c r="CG118" s="1051"/>
      <c r="CH118" s="920">
        <v>3111</v>
      </c>
      <c r="CI118" s="921"/>
      <c r="CJ118" s="921"/>
      <c r="CK118" s="921"/>
      <c r="CL118" s="921"/>
      <c r="CM118" s="921"/>
      <c r="CN118" s="921"/>
      <c r="CO118" s="918"/>
      <c r="CP118" s="1055">
        <f>CP359</f>
        <v>0</v>
      </c>
      <c r="CQ118" s="1056"/>
      <c r="CR118" s="1056"/>
      <c r="CS118" s="1056"/>
      <c r="CT118" s="1056"/>
      <c r="CU118" s="1056"/>
      <c r="CV118" s="1056"/>
      <c r="CW118" s="1056"/>
      <c r="CX118" s="1056"/>
      <c r="CY118" s="1056"/>
      <c r="CZ118" s="1056"/>
      <c r="DA118" s="1056"/>
      <c r="DB118" s="1056"/>
      <c r="DC118" s="1056"/>
      <c r="DD118" s="1056"/>
      <c r="DE118" s="1056"/>
      <c r="DF118" s="1056"/>
      <c r="DG118" s="1057"/>
      <c r="DH118" s="151"/>
      <c r="DI118" s="151"/>
    </row>
    <row r="119" spans="1:113" ht="10.5" customHeight="1">
      <c r="A119" s="1141"/>
      <c r="B119" s="1142"/>
      <c r="C119" s="1143"/>
      <c r="D119" s="1122">
        <f t="shared" si="0"/>
        <v>6</v>
      </c>
      <c r="E119" s="1123"/>
      <c r="F119" s="1124"/>
      <c r="G119" s="922" t="s">
        <v>45</v>
      </c>
      <c r="H119" s="923"/>
      <c r="I119" s="923"/>
      <c r="J119" s="923"/>
      <c r="K119" s="923"/>
      <c r="L119" s="923"/>
      <c r="M119" s="923"/>
      <c r="N119" s="923"/>
      <c r="O119" s="923"/>
      <c r="P119" s="923"/>
      <c r="Q119" s="923"/>
      <c r="R119" s="923"/>
      <c r="S119" s="923"/>
      <c r="T119" s="923"/>
      <c r="U119" s="923"/>
      <c r="V119" s="923"/>
      <c r="W119" s="923"/>
      <c r="X119" s="923"/>
      <c r="Y119" s="923"/>
      <c r="Z119" s="923"/>
      <c r="AA119" s="923"/>
      <c r="AB119" s="923"/>
      <c r="AC119" s="923"/>
      <c r="AD119" s="923"/>
      <c r="AE119" s="923"/>
      <c r="AF119" s="923"/>
      <c r="AG119" s="923"/>
      <c r="AH119" s="923"/>
      <c r="AI119" s="923"/>
      <c r="AJ119" s="923"/>
      <c r="AK119" s="923"/>
      <c r="AL119" s="923"/>
      <c r="AM119" s="923"/>
      <c r="AN119" s="923"/>
      <c r="AO119" s="923"/>
      <c r="AP119" s="923"/>
      <c r="AQ119" s="923"/>
      <c r="AR119" s="923"/>
      <c r="AS119" s="923"/>
      <c r="AT119" s="923"/>
      <c r="AU119" s="923"/>
      <c r="AV119" s="923"/>
      <c r="AW119" s="923"/>
      <c r="AX119" s="923"/>
      <c r="AY119" s="923"/>
      <c r="AZ119" s="923"/>
      <c r="BA119" s="923"/>
      <c r="BB119" s="923"/>
      <c r="BC119" s="923"/>
      <c r="BD119" s="923"/>
      <c r="BE119" s="923"/>
      <c r="BF119" s="923"/>
      <c r="BG119" s="923"/>
      <c r="BH119" s="923"/>
      <c r="BI119" s="923"/>
      <c r="BJ119" s="923"/>
      <c r="BK119" s="923"/>
      <c r="BL119" s="1147"/>
      <c r="BM119" s="1147"/>
      <c r="BN119" s="1147"/>
      <c r="BO119" s="1147"/>
      <c r="BP119" s="1147"/>
      <c r="BQ119" s="1147"/>
      <c r="BR119" s="1147"/>
      <c r="BS119" s="1147"/>
      <c r="BT119" s="1147"/>
      <c r="BU119" s="1147"/>
      <c r="BV119" s="1147"/>
      <c r="BW119" s="1147"/>
      <c r="BX119" s="1147"/>
      <c r="BY119" s="1147"/>
      <c r="BZ119" s="1147"/>
      <c r="CA119" s="1147"/>
      <c r="CB119" s="1147"/>
      <c r="CC119" s="1147"/>
      <c r="CD119" s="1147"/>
      <c r="CE119" s="1147"/>
      <c r="CF119" s="1147"/>
      <c r="CG119" s="1147"/>
      <c r="CH119" s="920">
        <v>3118</v>
      </c>
      <c r="CI119" s="921"/>
      <c r="CJ119" s="921"/>
      <c r="CK119" s="921"/>
      <c r="CL119" s="921"/>
      <c r="CM119" s="921"/>
      <c r="CN119" s="921"/>
      <c r="CO119" s="918"/>
      <c r="CP119" s="1055">
        <f>CQ27</f>
        <v>0</v>
      </c>
      <c r="CQ119" s="1056"/>
      <c r="CR119" s="1056"/>
      <c r="CS119" s="1056"/>
      <c r="CT119" s="1056"/>
      <c r="CU119" s="1056"/>
      <c r="CV119" s="1056"/>
      <c r="CW119" s="1056"/>
      <c r="CX119" s="1056"/>
      <c r="CY119" s="1056"/>
      <c r="CZ119" s="1056"/>
      <c r="DA119" s="1056"/>
      <c r="DB119" s="1056"/>
      <c r="DC119" s="1056"/>
      <c r="DD119" s="1056"/>
      <c r="DE119" s="1056"/>
      <c r="DF119" s="1056"/>
      <c r="DG119" s="1057"/>
      <c r="DH119" s="151"/>
      <c r="DI119" s="151"/>
    </row>
    <row r="120" spans="1:113" ht="10.5" customHeight="1">
      <c r="A120" s="1141"/>
      <c r="B120" s="1142"/>
      <c r="C120" s="1143"/>
      <c r="D120" s="1122">
        <f t="shared" si="0"/>
        <v>7</v>
      </c>
      <c r="E120" s="1123"/>
      <c r="F120" s="1124"/>
      <c r="G120" s="922" t="s">
        <v>46</v>
      </c>
      <c r="H120" s="923"/>
      <c r="I120" s="923"/>
      <c r="J120" s="923"/>
      <c r="K120" s="923"/>
      <c r="L120" s="923"/>
      <c r="M120" s="923"/>
      <c r="N120" s="923"/>
      <c r="O120" s="923"/>
      <c r="P120" s="923"/>
      <c r="Q120" s="923"/>
      <c r="R120" s="923"/>
      <c r="S120" s="923"/>
      <c r="T120" s="923"/>
      <c r="U120" s="923"/>
      <c r="V120" s="923"/>
      <c r="W120" s="923"/>
      <c r="X120" s="923"/>
      <c r="Y120" s="923"/>
      <c r="Z120" s="923"/>
      <c r="AA120" s="923"/>
      <c r="AB120" s="923"/>
      <c r="AC120" s="923"/>
      <c r="AD120" s="923"/>
      <c r="AE120" s="923"/>
      <c r="AF120" s="923"/>
      <c r="AG120" s="923"/>
      <c r="AH120" s="923"/>
      <c r="AI120" s="923"/>
      <c r="AJ120" s="923"/>
      <c r="AK120" s="923"/>
      <c r="AL120" s="923"/>
      <c r="AM120" s="923"/>
      <c r="AN120" s="923"/>
      <c r="AO120" s="923"/>
      <c r="AP120" s="923"/>
      <c r="AQ120" s="923"/>
      <c r="AR120" s="923"/>
      <c r="AS120" s="923"/>
      <c r="AT120" s="923"/>
      <c r="AU120" s="923"/>
      <c r="AV120" s="923"/>
      <c r="AW120" s="923"/>
      <c r="AX120" s="923"/>
      <c r="AY120" s="923"/>
      <c r="AZ120" s="923"/>
      <c r="BA120" s="923"/>
      <c r="BB120" s="923"/>
      <c r="BC120" s="923"/>
      <c r="BD120" s="923"/>
      <c r="BE120" s="923"/>
      <c r="BF120" s="923"/>
      <c r="BG120" s="923"/>
      <c r="BH120" s="923"/>
      <c r="BI120" s="923"/>
      <c r="BJ120" s="923"/>
      <c r="BK120" s="923"/>
      <c r="BL120" s="923"/>
      <c r="BM120" s="923"/>
      <c r="BN120" s="923"/>
      <c r="BO120" s="923"/>
      <c r="BP120" s="1050" t="s">
        <v>41</v>
      </c>
      <c r="BQ120" s="1050"/>
      <c r="BR120" s="1050"/>
      <c r="BS120" s="1050"/>
      <c r="BT120" s="1050"/>
      <c r="BU120" s="1050"/>
      <c r="BV120" s="1050"/>
      <c r="BW120" s="1050"/>
      <c r="BX120" s="1050"/>
      <c r="BY120" s="1050"/>
      <c r="BZ120" s="1050"/>
      <c r="CA120" s="1050"/>
      <c r="CB120" s="1050"/>
      <c r="CC120" s="1050"/>
      <c r="CD120" s="1050"/>
      <c r="CE120" s="1050"/>
      <c r="CF120" s="1050"/>
      <c r="CG120" s="1051"/>
      <c r="CH120" s="920">
        <v>3119</v>
      </c>
      <c r="CI120" s="921"/>
      <c r="CJ120" s="921"/>
      <c r="CK120" s="921"/>
      <c r="CL120" s="921"/>
      <c r="CM120" s="921"/>
      <c r="CN120" s="921"/>
      <c r="CO120" s="918"/>
      <c r="CP120" s="589">
        <f>CP114-CP115</f>
        <v>0</v>
      </c>
      <c r="CQ120" s="590"/>
      <c r="CR120" s="590"/>
      <c r="CS120" s="590"/>
      <c r="CT120" s="590"/>
      <c r="CU120" s="590"/>
      <c r="CV120" s="590"/>
      <c r="CW120" s="590"/>
      <c r="CX120" s="590"/>
      <c r="CY120" s="590"/>
      <c r="CZ120" s="590"/>
      <c r="DA120" s="590"/>
      <c r="DB120" s="590"/>
      <c r="DC120" s="590"/>
      <c r="DD120" s="590"/>
      <c r="DE120" s="590"/>
      <c r="DF120" s="590"/>
      <c r="DG120" s="591"/>
      <c r="DH120" s="151"/>
      <c r="DI120" s="151"/>
    </row>
    <row r="121" spans="1:111" ht="10.5" customHeight="1">
      <c r="A121" s="1141"/>
      <c r="B121" s="1142"/>
      <c r="C121" s="1143"/>
      <c r="D121" s="1122">
        <f t="shared" si="0"/>
        <v>8</v>
      </c>
      <c r="E121" s="1123"/>
      <c r="F121" s="1124"/>
      <c r="G121" s="922" t="s">
        <v>688</v>
      </c>
      <c r="H121" s="923"/>
      <c r="I121" s="923"/>
      <c r="J121" s="923"/>
      <c r="K121" s="923"/>
      <c r="L121" s="923"/>
      <c r="M121" s="923"/>
      <c r="N121" s="923"/>
      <c r="O121" s="923"/>
      <c r="P121" s="923"/>
      <c r="Q121" s="923"/>
      <c r="R121" s="923"/>
      <c r="S121" s="923"/>
      <c r="T121" s="923"/>
      <c r="U121" s="923"/>
      <c r="V121" s="923"/>
      <c r="W121" s="923"/>
      <c r="X121" s="923"/>
      <c r="Y121" s="923"/>
      <c r="Z121" s="923"/>
      <c r="AA121" s="923"/>
      <c r="AB121" s="923"/>
      <c r="AC121" s="923"/>
      <c r="AD121" s="923"/>
      <c r="AE121" s="923"/>
      <c r="AF121" s="923"/>
      <c r="AG121" s="923"/>
      <c r="AH121" s="923"/>
      <c r="AI121" s="923"/>
      <c r="AJ121" s="923"/>
      <c r="AK121" s="923"/>
      <c r="AL121" s="923"/>
      <c r="AM121" s="923"/>
      <c r="AN121" s="923"/>
      <c r="AO121" s="923"/>
      <c r="AP121" s="923"/>
      <c r="AQ121" s="923"/>
      <c r="AR121" s="923"/>
      <c r="AS121" s="923"/>
      <c r="AT121" s="923"/>
      <c r="AU121" s="923"/>
      <c r="AV121" s="923"/>
      <c r="AW121" s="923"/>
      <c r="AX121" s="923"/>
      <c r="AY121" s="923"/>
      <c r="AZ121" s="923"/>
      <c r="BA121" s="923"/>
      <c r="BB121" s="923"/>
      <c r="BC121" s="923"/>
      <c r="BD121" s="923"/>
      <c r="BE121" s="923"/>
      <c r="BF121" s="923"/>
      <c r="BG121" s="923"/>
      <c r="BH121" s="923"/>
      <c r="BI121" s="923"/>
      <c r="BJ121" s="923"/>
      <c r="BK121" s="923"/>
      <c r="BL121" s="923"/>
      <c r="BM121" s="923"/>
      <c r="BN121" s="923"/>
      <c r="BO121" s="923"/>
      <c r="BP121" s="923"/>
      <c r="BQ121" s="923"/>
      <c r="BR121" s="923"/>
      <c r="BS121" s="923"/>
      <c r="BT121" s="923"/>
      <c r="BU121" s="923"/>
      <c r="BV121" s="923"/>
      <c r="BW121" s="923"/>
      <c r="BX121" s="923"/>
      <c r="BY121" s="923"/>
      <c r="BZ121" s="923"/>
      <c r="CA121" s="923"/>
      <c r="CB121" s="923"/>
      <c r="CC121" s="923"/>
      <c r="CD121" s="923"/>
      <c r="CE121" s="923"/>
      <c r="CF121" s="923"/>
      <c r="CG121" s="923"/>
      <c r="CH121" s="920">
        <v>3121</v>
      </c>
      <c r="CI121" s="921"/>
      <c r="CJ121" s="921"/>
      <c r="CK121" s="921"/>
      <c r="CL121" s="921"/>
      <c r="CM121" s="921"/>
      <c r="CN121" s="921"/>
      <c r="CO121" s="918"/>
      <c r="CP121" s="1055">
        <f>'Annex-H'!T9</f>
        <v>0</v>
      </c>
      <c r="CQ121" s="1056"/>
      <c r="CR121" s="1056"/>
      <c r="CS121" s="1056"/>
      <c r="CT121" s="1056"/>
      <c r="CU121" s="1056"/>
      <c r="CV121" s="1056"/>
      <c r="CW121" s="1056"/>
      <c r="CX121" s="1056"/>
      <c r="CY121" s="1056"/>
      <c r="CZ121" s="1056"/>
      <c r="DA121" s="1056"/>
      <c r="DB121" s="1056"/>
      <c r="DC121" s="1056"/>
      <c r="DD121" s="1056"/>
      <c r="DE121" s="1056"/>
      <c r="DF121" s="1056"/>
      <c r="DG121" s="1057"/>
    </row>
    <row r="122" spans="1:111" ht="10.5" customHeight="1">
      <c r="A122" s="1141"/>
      <c r="B122" s="1142"/>
      <c r="C122" s="1143"/>
      <c r="D122" s="1122">
        <f t="shared" si="0"/>
        <v>9</v>
      </c>
      <c r="E122" s="1123"/>
      <c r="F122" s="1124"/>
      <c r="G122" s="922" t="s">
        <v>689</v>
      </c>
      <c r="H122" s="923"/>
      <c r="I122" s="923"/>
      <c r="J122" s="923"/>
      <c r="K122" s="923"/>
      <c r="L122" s="923"/>
      <c r="M122" s="923"/>
      <c r="N122" s="923"/>
      <c r="O122" s="923"/>
      <c r="P122" s="923"/>
      <c r="Q122" s="923"/>
      <c r="R122" s="923"/>
      <c r="S122" s="923"/>
      <c r="T122" s="923"/>
      <c r="U122" s="923"/>
      <c r="V122" s="923"/>
      <c r="W122" s="923"/>
      <c r="X122" s="923"/>
      <c r="Y122" s="923"/>
      <c r="Z122" s="923"/>
      <c r="AA122" s="923"/>
      <c r="AB122" s="923"/>
      <c r="AC122" s="923"/>
      <c r="AD122" s="923"/>
      <c r="AE122" s="923"/>
      <c r="AF122" s="923"/>
      <c r="AG122" s="923"/>
      <c r="AH122" s="923"/>
      <c r="AI122" s="923"/>
      <c r="AJ122" s="923"/>
      <c r="AK122" s="923"/>
      <c r="AL122" s="923"/>
      <c r="AM122" s="923"/>
      <c r="AN122" s="923"/>
      <c r="AO122" s="923"/>
      <c r="AP122" s="923"/>
      <c r="AQ122" s="923"/>
      <c r="AR122" s="923"/>
      <c r="AS122" s="923"/>
      <c r="AT122" s="923"/>
      <c r="AU122" s="923"/>
      <c r="AV122" s="923"/>
      <c r="AW122" s="923"/>
      <c r="AX122" s="923"/>
      <c r="AY122" s="923"/>
      <c r="AZ122" s="923"/>
      <c r="BA122" s="923"/>
      <c r="BB122" s="923"/>
      <c r="BC122" s="923"/>
      <c r="BD122" s="923"/>
      <c r="BE122" s="923"/>
      <c r="BF122" s="923"/>
      <c r="BG122" s="923"/>
      <c r="BH122" s="923"/>
      <c r="BI122" s="923"/>
      <c r="BJ122" s="923"/>
      <c r="BK122" s="923"/>
      <c r="BL122" s="923"/>
      <c r="BM122" s="923"/>
      <c r="BN122" s="923"/>
      <c r="BO122" s="923"/>
      <c r="BP122" s="923"/>
      <c r="BQ122" s="923"/>
      <c r="BR122" s="923"/>
      <c r="BS122" s="923"/>
      <c r="BT122" s="923"/>
      <c r="BU122" s="923"/>
      <c r="BV122" s="923"/>
      <c r="BW122" s="923"/>
      <c r="BX122" s="923"/>
      <c r="BY122" s="923"/>
      <c r="BZ122" s="923"/>
      <c r="CA122" s="923"/>
      <c r="CB122" s="923"/>
      <c r="CC122" s="923"/>
      <c r="CD122" s="923"/>
      <c r="CE122" s="923"/>
      <c r="CF122" s="923"/>
      <c r="CG122" s="923"/>
      <c r="CH122" s="920">
        <v>3122</v>
      </c>
      <c r="CI122" s="921"/>
      <c r="CJ122" s="921"/>
      <c r="CK122" s="921"/>
      <c r="CL122" s="921"/>
      <c r="CM122" s="921"/>
      <c r="CN122" s="921"/>
      <c r="CO122" s="918"/>
      <c r="CP122" s="1055">
        <f>'Annex-H'!W9</f>
        <v>0</v>
      </c>
      <c r="CQ122" s="1056"/>
      <c r="CR122" s="1056"/>
      <c r="CS122" s="1056"/>
      <c r="CT122" s="1056"/>
      <c r="CU122" s="1056"/>
      <c r="CV122" s="1056"/>
      <c r="CW122" s="1056"/>
      <c r="CX122" s="1056"/>
      <c r="CY122" s="1056"/>
      <c r="CZ122" s="1056"/>
      <c r="DA122" s="1056"/>
      <c r="DB122" s="1056"/>
      <c r="DC122" s="1056"/>
      <c r="DD122" s="1056"/>
      <c r="DE122" s="1056"/>
      <c r="DF122" s="1056"/>
      <c r="DG122" s="1057"/>
    </row>
    <row r="123" spans="1:111" ht="10.5" customHeight="1">
      <c r="A123" s="1141"/>
      <c r="B123" s="1142"/>
      <c r="C123" s="1143"/>
      <c r="D123" s="1122">
        <f t="shared" si="0"/>
        <v>10</v>
      </c>
      <c r="E123" s="1123"/>
      <c r="F123" s="1124"/>
      <c r="G123" s="922" t="s">
        <v>47</v>
      </c>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923"/>
      <c r="AL123" s="923"/>
      <c r="AM123" s="923"/>
      <c r="AN123" s="923"/>
      <c r="AO123" s="923"/>
      <c r="AP123" s="923"/>
      <c r="AQ123" s="923"/>
      <c r="AR123" s="923"/>
      <c r="AS123" s="923"/>
      <c r="AT123" s="923"/>
      <c r="AU123" s="923"/>
      <c r="AV123" s="923"/>
      <c r="AW123" s="923"/>
      <c r="AX123" s="923"/>
      <c r="AY123" s="923"/>
      <c r="AZ123" s="923"/>
      <c r="BA123" s="923"/>
      <c r="BB123" s="923"/>
      <c r="BC123" s="923"/>
      <c r="BD123" s="923"/>
      <c r="BE123" s="923"/>
      <c r="BF123" s="923"/>
      <c r="BG123" s="923"/>
      <c r="BH123" s="923"/>
      <c r="BI123" s="923"/>
      <c r="BJ123" s="923"/>
      <c r="BK123" s="923"/>
      <c r="BL123" s="923"/>
      <c r="BM123" s="923"/>
      <c r="BN123" s="923"/>
      <c r="BO123" s="923"/>
      <c r="BP123" s="923"/>
      <c r="BQ123" s="923"/>
      <c r="BR123" s="923"/>
      <c r="BS123" s="923"/>
      <c r="BT123" s="923"/>
      <c r="BU123" s="923"/>
      <c r="BV123" s="923"/>
      <c r="BW123" s="923"/>
      <c r="BX123" s="923"/>
      <c r="BY123" s="923"/>
      <c r="BZ123" s="923"/>
      <c r="CA123" s="923"/>
      <c r="CB123" s="923"/>
      <c r="CC123" s="923"/>
      <c r="CD123" s="923"/>
      <c r="CE123" s="923"/>
      <c r="CF123" s="923"/>
      <c r="CG123" s="923"/>
      <c r="CH123" s="920">
        <v>3131</v>
      </c>
      <c r="CI123" s="921"/>
      <c r="CJ123" s="921"/>
      <c r="CK123" s="921"/>
      <c r="CL123" s="921"/>
      <c r="CM123" s="921"/>
      <c r="CN123" s="921"/>
      <c r="CO123" s="918"/>
      <c r="CP123" s="1055">
        <f>+CQ32</f>
        <v>0</v>
      </c>
      <c r="CQ123" s="1056"/>
      <c r="CR123" s="1056"/>
      <c r="CS123" s="1056"/>
      <c r="CT123" s="1056"/>
      <c r="CU123" s="1056"/>
      <c r="CV123" s="1056"/>
      <c r="CW123" s="1056"/>
      <c r="CX123" s="1056"/>
      <c r="CY123" s="1056"/>
      <c r="CZ123" s="1056"/>
      <c r="DA123" s="1056"/>
      <c r="DB123" s="1056"/>
      <c r="DC123" s="1056"/>
      <c r="DD123" s="1056"/>
      <c r="DE123" s="1056"/>
      <c r="DF123" s="1056"/>
      <c r="DG123" s="1057"/>
    </row>
    <row r="124" spans="1:111" ht="10.5" customHeight="1">
      <c r="A124" s="1141"/>
      <c r="B124" s="1142"/>
      <c r="C124" s="1143"/>
      <c r="D124" s="1122">
        <f t="shared" si="0"/>
        <v>11</v>
      </c>
      <c r="E124" s="1123"/>
      <c r="F124" s="1124"/>
      <c r="G124" s="922" t="s">
        <v>48</v>
      </c>
      <c r="H124" s="923"/>
      <c r="I124" s="923"/>
      <c r="J124" s="923"/>
      <c r="K124" s="923"/>
      <c r="L124" s="923"/>
      <c r="M124" s="923"/>
      <c r="N124" s="923"/>
      <c r="O124" s="923"/>
      <c r="P124" s="923"/>
      <c r="Q124" s="923"/>
      <c r="R124" s="923"/>
      <c r="S124" s="923"/>
      <c r="T124" s="923"/>
      <c r="U124" s="923"/>
      <c r="V124" s="923"/>
      <c r="W124" s="923"/>
      <c r="X124" s="923"/>
      <c r="Y124" s="923"/>
      <c r="Z124" s="923"/>
      <c r="AA124" s="923"/>
      <c r="AB124" s="923"/>
      <c r="AC124" s="923"/>
      <c r="AD124" s="923"/>
      <c r="AE124" s="923"/>
      <c r="AF124" s="923"/>
      <c r="AG124" s="923"/>
      <c r="AH124" s="923"/>
      <c r="AI124" s="923"/>
      <c r="AJ124" s="923"/>
      <c r="AK124" s="923"/>
      <c r="AL124" s="923"/>
      <c r="AM124" s="923"/>
      <c r="AN124" s="923"/>
      <c r="AO124" s="923"/>
      <c r="AP124" s="923"/>
      <c r="AQ124" s="923"/>
      <c r="AR124" s="923"/>
      <c r="AS124" s="923"/>
      <c r="AT124" s="923"/>
      <c r="AU124" s="923"/>
      <c r="AV124" s="923"/>
      <c r="AW124" s="923"/>
      <c r="AX124" s="923"/>
      <c r="AY124" s="923"/>
      <c r="AZ124" s="923"/>
      <c r="BA124" s="923"/>
      <c r="BB124" s="923"/>
      <c r="BC124" s="923"/>
      <c r="BD124" s="923"/>
      <c r="BE124" s="923"/>
      <c r="BF124" s="923"/>
      <c r="BG124" s="923"/>
      <c r="BH124" s="923"/>
      <c r="BI124" s="923"/>
      <c r="BJ124" s="923"/>
      <c r="BK124" s="923"/>
      <c r="BL124" s="923"/>
      <c r="BM124" s="923"/>
      <c r="BN124" s="923"/>
      <c r="BO124" s="923"/>
      <c r="BP124" s="1050" t="s">
        <v>712</v>
      </c>
      <c r="BQ124" s="1050"/>
      <c r="BR124" s="1050"/>
      <c r="BS124" s="1050"/>
      <c r="BT124" s="1050"/>
      <c r="BU124" s="1050"/>
      <c r="BV124" s="1050"/>
      <c r="BW124" s="1050"/>
      <c r="BX124" s="1050"/>
      <c r="BY124" s="1050"/>
      <c r="BZ124" s="1050"/>
      <c r="CA124" s="1050"/>
      <c r="CB124" s="1050"/>
      <c r="CC124" s="1050"/>
      <c r="CD124" s="1050"/>
      <c r="CE124" s="1050"/>
      <c r="CF124" s="1050"/>
      <c r="CG124" s="1051"/>
      <c r="CH124" s="920">
        <v>3189</v>
      </c>
      <c r="CI124" s="921"/>
      <c r="CJ124" s="921"/>
      <c r="CK124" s="921"/>
      <c r="CL124" s="921"/>
      <c r="CM124" s="921"/>
      <c r="CN124" s="921"/>
      <c r="CO124" s="918"/>
      <c r="CP124" s="1055">
        <f>CQ53</f>
        <v>0</v>
      </c>
      <c r="CQ124" s="1056"/>
      <c r="CR124" s="1056"/>
      <c r="CS124" s="1056"/>
      <c r="CT124" s="1056"/>
      <c r="CU124" s="1056"/>
      <c r="CV124" s="1056"/>
      <c r="CW124" s="1056"/>
      <c r="CX124" s="1056"/>
      <c r="CY124" s="1056"/>
      <c r="CZ124" s="1056"/>
      <c r="DA124" s="1056"/>
      <c r="DB124" s="1056"/>
      <c r="DC124" s="1056"/>
      <c r="DD124" s="1056"/>
      <c r="DE124" s="1056"/>
      <c r="DF124" s="1056"/>
      <c r="DG124" s="1057"/>
    </row>
    <row r="125" spans="1:111" ht="10.5" customHeight="1" thickBot="1">
      <c r="A125" s="1144"/>
      <c r="B125" s="1145"/>
      <c r="C125" s="1146"/>
      <c r="D125" s="1116">
        <f t="shared" si="0"/>
        <v>12</v>
      </c>
      <c r="E125" s="1117"/>
      <c r="F125" s="1118"/>
      <c r="G125" s="1060" t="s">
        <v>49</v>
      </c>
      <c r="H125" s="1061"/>
      <c r="I125" s="1061"/>
      <c r="J125" s="1061"/>
      <c r="K125" s="1061"/>
      <c r="L125" s="1061"/>
      <c r="M125" s="1061"/>
      <c r="N125" s="1061"/>
      <c r="O125" s="1061"/>
      <c r="P125" s="1061"/>
      <c r="Q125" s="1061"/>
      <c r="R125" s="1061"/>
      <c r="S125" s="1061"/>
      <c r="T125" s="1061"/>
      <c r="U125" s="1061"/>
      <c r="V125" s="1061"/>
      <c r="W125" s="1061"/>
      <c r="X125" s="1061"/>
      <c r="Y125" s="1061"/>
      <c r="Z125" s="1061"/>
      <c r="AA125" s="1061"/>
      <c r="AB125" s="1061"/>
      <c r="AC125" s="1061"/>
      <c r="AD125" s="1061"/>
      <c r="AE125" s="1061"/>
      <c r="AF125" s="1061"/>
      <c r="AG125" s="1061"/>
      <c r="AH125" s="1061"/>
      <c r="AI125" s="1061"/>
      <c r="AJ125" s="1061"/>
      <c r="AK125" s="1061"/>
      <c r="AL125" s="1061"/>
      <c r="AM125" s="1061"/>
      <c r="AN125" s="1061"/>
      <c r="AO125" s="1061"/>
      <c r="AP125" s="1061"/>
      <c r="AQ125" s="1061"/>
      <c r="AR125" s="1061"/>
      <c r="AS125" s="1061"/>
      <c r="AT125" s="1061"/>
      <c r="AU125" s="1061"/>
      <c r="AV125" s="1061"/>
      <c r="AW125" s="1061"/>
      <c r="AX125" s="1061"/>
      <c r="AY125" s="1061"/>
      <c r="AZ125" s="1061"/>
      <c r="BA125" s="1061"/>
      <c r="BB125" s="1061"/>
      <c r="BC125" s="1061"/>
      <c r="BD125" s="1061"/>
      <c r="BE125" s="1061"/>
      <c r="BF125" s="1061"/>
      <c r="BG125" s="1061"/>
      <c r="BH125" s="1061"/>
      <c r="BI125" s="1061"/>
      <c r="BJ125" s="1061"/>
      <c r="BK125" s="1061"/>
      <c r="BL125" s="1061"/>
      <c r="BM125" s="1061"/>
      <c r="BN125" s="1061"/>
      <c r="BO125" s="1061"/>
      <c r="BP125" s="1061"/>
      <c r="BQ125" s="1061"/>
      <c r="BR125" s="1061"/>
      <c r="BS125" s="1061"/>
      <c r="BT125" s="1061"/>
      <c r="BU125" s="1061"/>
      <c r="BV125" s="1061"/>
      <c r="BW125" s="1061"/>
      <c r="BX125" s="1061"/>
      <c r="BY125" s="1061"/>
      <c r="BZ125" s="1061"/>
      <c r="CA125" s="1061"/>
      <c r="CB125" s="1061"/>
      <c r="CC125" s="1061"/>
      <c r="CD125" s="1061"/>
      <c r="CE125" s="1061"/>
      <c r="CF125" s="1061"/>
      <c r="CG125" s="1115"/>
      <c r="CH125" s="1084">
        <v>3190</v>
      </c>
      <c r="CI125" s="1085"/>
      <c r="CJ125" s="1085"/>
      <c r="CK125" s="1085"/>
      <c r="CL125" s="1085"/>
      <c r="CM125" s="1085"/>
      <c r="CN125" s="1085"/>
      <c r="CO125" s="1086"/>
      <c r="CP125" s="1072">
        <f>((CP120+CP121+CP122+CP123)-CP124)</f>
        <v>0</v>
      </c>
      <c r="CQ125" s="1073"/>
      <c r="CR125" s="1073"/>
      <c r="CS125" s="1073"/>
      <c r="CT125" s="1073"/>
      <c r="CU125" s="1073"/>
      <c r="CV125" s="1073"/>
      <c r="CW125" s="1073"/>
      <c r="CX125" s="1073"/>
      <c r="CY125" s="1073"/>
      <c r="CZ125" s="1073"/>
      <c r="DA125" s="1073"/>
      <c r="DB125" s="1073"/>
      <c r="DC125" s="1073"/>
      <c r="DD125" s="1073"/>
      <c r="DE125" s="1073"/>
      <c r="DF125" s="1073"/>
      <c r="DG125" s="1074"/>
    </row>
    <row r="126" spans="1:111" ht="10.5" customHeight="1">
      <c r="A126" s="1075" t="s">
        <v>55</v>
      </c>
      <c r="B126" s="1076"/>
      <c r="C126" s="1077"/>
      <c r="D126" s="939">
        <f t="shared" si="0"/>
        <v>13</v>
      </c>
      <c r="E126" s="940"/>
      <c r="F126" s="941"/>
      <c r="G126" s="1119" t="s">
        <v>51</v>
      </c>
      <c r="H126" s="1120"/>
      <c r="I126" s="1120"/>
      <c r="J126" s="1120"/>
      <c r="K126" s="1120"/>
      <c r="L126" s="1120"/>
      <c r="M126" s="1120"/>
      <c r="N126" s="1120"/>
      <c r="O126" s="1120"/>
      <c r="P126" s="1120"/>
      <c r="Q126" s="1120"/>
      <c r="R126" s="1120"/>
      <c r="S126" s="1120"/>
      <c r="T126" s="1120"/>
      <c r="U126" s="1120"/>
      <c r="V126" s="1120"/>
      <c r="W126" s="1120"/>
      <c r="X126" s="1120"/>
      <c r="Y126" s="1120"/>
      <c r="Z126" s="1120"/>
      <c r="AA126" s="1120"/>
      <c r="AB126" s="1120"/>
      <c r="AC126" s="1120"/>
      <c r="AD126" s="1120"/>
      <c r="AE126" s="1120"/>
      <c r="AF126" s="1120"/>
      <c r="AG126" s="1120"/>
      <c r="AH126" s="1120"/>
      <c r="AI126" s="1120"/>
      <c r="AJ126" s="1120"/>
      <c r="AK126" s="1120"/>
      <c r="AL126" s="1120"/>
      <c r="AM126" s="1120"/>
      <c r="AN126" s="1120"/>
      <c r="AO126" s="1120"/>
      <c r="AP126" s="1120"/>
      <c r="AQ126" s="1120"/>
      <c r="AR126" s="1120"/>
      <c r="AS126" s="1120"/>
      <c r="AT126" s="1120"/>
      <c r="AU126" s="1120"/>
      <c r="AV126" s="1120"/>
      <c r="AW126" s="1120"/>
      <c r="AX126" s="1120"/>
      <c r="AY126" s="1120"/>
      <c r="AZ126" s="1120"/>
      <c r="BA126" s="1120"/>
      <c r="BB126" s="1120"/>
      <c r="BC126" s="1120"/>
      <c r="BD126" s="1120"/>
      <c r="BE126" s="1120"/>
      <c r="BF126" s="1120"/>
      <c r="BG126" s="1120"/>
      <c r="BH126" s="1120"/>
      <c r="BI126" s="1120"/>
      <c r="BJ126" s="1120"/>
      <c r="BK126" s="1120"/>
      <c r="BL126" s="1120"/>
      <c r="BM126" s="1120"/>
      <c r="BN126" s="1120"/>
      <c r="BO126" s="1120"/>
      <c r="BP126" s="1121" t="s">
        <v>236</v>
      </c>
      <c r="BQ126" s="1121"/>
      <c r="BR126" s="1121"/>
      <c r="BS126" s="1121"/>
      <c r="BT126" s="1121"/>
      <c r="BU126" s="1121"/>
      <c r="BV126" s="1121"/>
      <c r="BW126" s="1121"/>
      <c r="BX126" s="1121"/>
      <c r="BY126" s="1121"/>
      <c r="BZ126" s="1121"/>
      <c r="CA126" s="1121"/>
      <c r="CB126" s="1121"/>
      <c r="CC126" s="1121"/>
      <c r="CD126" s="1121"/>
      <c r="CE126" s="1121"/>
      <c r="CF126" s="1121"/>
      <c r="CG126" s="1121"/>
      <c r="CH126" s="954">
        <v>3191</v>
      </c>
      <c r="CI126" s="955"/>
      <c r="CJ126" s="955"/>
      <c r="CK126" s="955"/>
      <c r="CL126" s="955"/>
      <c r="CM126" s="955"/>
      <c r="CN126" s="955"/>
      <c r="CO126" s="956"/>
      <c r="CP126" s="1052">
        <f>'Annex-E'!CP32</f>
        <v>0</v>
      </c>
      <c r="CQ126" s="1053"/>
      <c r="CR126" s="1053"/>
      <c r="CS126" s="1053"/>
      <c r="CT126" s="1053"/>
      <c r="CU126" s="1053"/>
      <c r="CV126" s="1053"/>
      <c r="CW126" s="1053"/>
      <c r="CX126" s="1053"/>
      <c r="CY126" s="1053"/>
      <c r="CZ126" s="1053"/>
      <c r="DA126" s="1053"/>
      <c r="DB126" s="1053"/>
      <c r="DC126" s="1053"/>
      <c r="DD126" s="1053"/>
      <c r="DE126" s="1053"/>
      <c r="DF126" s="1053"/>
      <c r="DG126" s="1054"/>
    </row>
    <row r="127" spans="1:111" ht="10.5" customHeight="1">
      <c r="A127" s="1078"/>
      <c r="B127" s="1079"/>
      <c r="C127" s="1080"/>
      <c r="D127" s="668">
        <f t="shared" si="0"/>
        <v>14</v>
      </c>
      <c r="E127" s="669"/>
      <c r="F127" s="670"/>
      <c r="G127" s="922" t="s">
        <v>52</v>
      </c>
      <c r="H127" s="923"/>
      <c r="I127" s="923"/>
      <c r="J127" s="923"/>
      <c r="K127" s="923"/>
      <c r="L127" s="923"/>
      <c r="M127" s="923"/>
      <c r="N127" s="923"/>
      <c r="O127" s="923"/>
      <c r="P127" s="923"/>
      <c r="Q127" s="923"/>
      <c r="R127" s="923"/>
      <c r="S127" s="923"/>
      <c r="T127" s="923"/>
      <c r="U127" s="923"/>
      <c r="V127" s="923"/>
      <c r="W127" s="923"/>
      <c r="X127" s="923"/>
      <c r="Y127" s="923"/>
      <c r="Z127" s="923"/>
      <c r="AA127" s="923"/>
      <c r="AB127" s="923"/>
      <c r="AC127" s="923"/>
      <c r="AD127" s="923"/>
      <c r="AE127" s="923"/>
      <c r="AF127" s="923"/>
      <c r="AG127" s="923"/>
      <c r="AH127" s="923"/>
      <c r="AI127" s="923"/>
      <c r="AJ127" s="923"/>
      <c r="AK127" s="923"/>
      <c r="AL127" s="923"/>
      <c r="AM127" s="923"/>
      <c r="AN127" s="923"/>
      <c r="AO127" s="923"/>
      <c r="AP127" s="923"/>
      <c r="AQ127" s="923"/>
      <c r="AR127" s="923"/>
      <c r="AS127" s="923"/>
      <c r="AT127" s="923"/>
      <c r="AU127" s="923"/>
      <c r="AV127" s="923"/>
      <c r="AW127" s="923"/>
      <c r="AX127" s="923"/>
      <c r="AY127" s="923"/>
      <c r="AZ127" s="923"/>
      <c r="BA127" s="923"/>
      <c r="BB127" s="923"/>
      <c r="BC127" s="923"/>
      <c r="BD127" s="923"/>
      <c r="BE127" s="923"/>
      <c r="BF127" s="923"/>
      <c r="BG127" s="923"/>
      <c r="BH127" s="923"/>
      <c r="BI127" s="923"/>
      <c r="BJ127" s="923"/>
      <c r="BK127" s="923"/>
      <c r="BL127" s="923"/>
      <c r="BM127" s="923"/>
      <c r="BN127" s="923"/>
      <c r="BO127" s="923"/>
      <c r="BP127" s="1050" t="s">
        <v>611</v>
      </c>
      <c r="BQ127" s="1050"/>
      <c r="BR127" s="1050"/>
      <c r="BS127" s="1050"/>
      <c r="BT127" s="1050"/>
      <c r="BU127" s="1050"/>
      <c r="BV127" s="1050"/>
      <c r="BW127" s="1050"/>
      <c r="BX127" s="1050"/>
      <c r="BY127" s="1050"/>
      <c r="BZ127" s="1050"/>
      <c r="CA127" s="1050"/>
      <c r="CB127" s="1050"/>
      <c r="CC127" s="1050"/>
      <c r="CD127" s="1050"/>
      <c r="CE127" s="1050"/>
      <c r="CF127" s="1050"/>
      <c r="CG127" s="1051"/>
      <c r="CH127" s="920">
        <v>3192</v>
      </c>
      <c r="CI127" s="921"/>
      <c r="CJ127" s="921"/>
      <c r="CK127" s="921"/>
      <c r="CL127" s="921"/>
      <c r="CM127" s="921"/>
      <c r="CN127" s="921"/>
      <c r="CO127" s="918"/>
      <c r="CP127" s="1055">
        <f>'Annex-E'!CP10</f>
        <v>0</v>
      </c>
      <c r="CQ127" s="1056"/>
      <c r="CR127" s="1056"/>
      <c r="CS127" s="1056"/>
      <c r="CT127" s="1056"/>
      <c r="CU127" s="1056"/>
      <c r="CV127" s="1056"/>
      <c r="CW127" s="1056"/>
      <c r="CX127" s="1056"/>
      <c r="CY127" s="1056"/>
      <c r="CZ127" s="1056"/>
      <c r="DA127" s="1056"/>
      <c r="DB127" s="1056"/>
      <c r="DC127" s="1056"/>
      <c r="DD127" s="1056"/>
      <c r="DE127" s="1056"/>
      <c r="DF127" s="1056"/>
      <c r="DG127" s="1057"/>
    </row>
    <row r="128" spans="1:111" ht="10.5" customHeight="1">
      <c r="A128" s="1078"/>
      <c r="B128" s="1079"/>
      <c r="C128" s="1080"/>
      <c r="D128" s="668">
        <f t="shared" si="0"/>
        <v>15</v>
      </c>
      <c r="E128" s="669"/>
      <c r="F128" s="670"/>
      <c r="G128" s="922" t="s">
        <v>53</v>
      </c>
      <c r="H128" s="923"/>
      <c r="I128" s="923"/>
      <c r="J128" s="923"/>
      <c r="K128" s="923"/>
      <c r="L128" s="923"/>
      <c r="M128" s="923"/>
      <c r="N128" s="923"/>
      <c r="O128" s="923"/>
      <c r="P128" s="923"/>
      <c r="Q128" s="923"/>
      <c r="R128" s="923"/>
      <c r="S128" s="923"/>
      <c r="T128" s="923"/>
      <c r="U128" s="923"/>
      <c r="V128" s="923"/>
      <c r="W128" s="923"/>
      <c r="X128" s="923"/>
      <c r="Y128" s="923"/>
      <c r="Z128" s="923"/>
      <c r="AA128" s="923"/>
      <c r="AB128" s="923"/>
      <c r="AC128" s="923"/>
      <c r="AD128" s="923"/>
      <c r="AE128" s="923"/>
      <c r="AF128" s="923"/>
      <c r="AG128" s="923"/>
      <c r="AH128" s="923"/>
      <c r="AI128" s="923"/>
      <c r="AJ128" s="923"/>
      <c r="AK128" s="923"/>
      <c r="AL128" s="923"/>
      <c r="AM128" s="923"/>
      <c r="AN128" s="923"/>
      <c r="AO128" s="923"/>
      <c r="AP128" s="923"/>
      <c r="AQ128" s="923"/>
      <c r="AR128" s="923"/>
      <c r="AS128" s="923"/>
      <c r="AT128" s="923"/>
      <c r="AU128" s="923"/>
      <c r="AV128" s="923"/>
      <c r="AW128" s="923"/>
      <c r="AX128" s="923"/>
      <c r="AY128" s="923"/>
      <c r="AZ128" s="923"/>
      <c r="BA128" s="923"/>
      <c r="BB128" s="923"/>
      <c r="BC128" s="923"/>
      <c r="BD128" s="923"/>
      <c r="BE128" s="923"/>
      <c r="BF128" s="923"/>
      <c r="BG128" s="923"/>
      <c r="BH128" s="923"/>
      <c r="BI128" s="923"/>
      <c r="BJ128" s="923"/>
      <c r="BK128" s="923"/>
      <c r="BL128" s="923"/>
      <c r="BM128" s="923"/>
      <c r="BN128" s="923"/>
      <c r="BO128" s="923"/>
      <c r="BP128" s="1050" t="s">
        <v>612</v>
      </c>
      <c r="BQ128" s="1050"/>
      <c r="BR128" s="1050"/>
      <c r="BS128" s="1050"/>
      <c r="BT128" s="1050"/>
      <c r="BU128" s="1050"/>
      <c r="BV128" s="1050"/>
      <c r="BW128" s="1050"/>
      <c r="BX128" s="1050"/>
      <c r="BY128" s="1050"/>
      <c r="BZ128" s="1050"/>
      <c r="CA128" s="1050"/>
      <c r="CB128" s="1050"/>
      <c r="CC128" s="1050"/>
      <c r="CD128" s="1050"/>
      <c r="CE128" s="1050"/>
      <c r="CF128" s="1050"/>
      <c r="CG128" s="1050"/>
      <c r="CH128" s="920">
        <v>3902</v>
      </c>
      <c r="CI128" s="921"/>
      <c r="CJ128" s="921"/>
      <c r="CK128" s="921"/>
      <c r="CL128" s="921"/>
      <c r="CM128" s="921"/>
      <c r="CN128" s="921"/>
      <c r="CO128" s="918"/>
      <c r="CP128" s="1055">
        <f>'Annex-A'!J42</f>
        <v>0</v>
      </c>
      <c r="CQ128" s="1056"/>
      <c r="CR128" s="1056"/>
      <c r="CS128" s="1056"/>
      <c r="CT128" s="1056"/>
      <c r="CU128" s="1056"/>
      <c r="CV128" s="1056"/>
      <c r="CW128" s="1056"/>
      <c r="CX128" s="1056"/>
      <c r="CY128" s="1056"/>
      <c r="CZ128" s="1056"/>
      <c r="DA128" s="1056"/>
      <c r="DB128" s="1056"/>
      <c r="DC128" s="1056"/>
      <c r="DD128" s="1056"/>
      <c r="DE128" s="1056"/>
      <c r="DF128" s="1056"/>
      <c r="DG128" s="1057"/>
    </row>
    <row r="129" spans="1:111" ht="10.5" customHeight="1" thickBot="1">
      <c r="A129" s="1081"/>
      <c r="B129" s="1082"/>
      <c r="C129" s="1083"/>
      <c r="D129" s="671">
        <f t="shared" si="0"/>
        <v>16</v>
      </c>
      <c r="E129" s="672"/>
      <c r="F129" s="673"/>
      <c r="G129" s="1060" t="s">
        <v>54</v>
      </c>
      <c r="H129" s="1061"/>
      <c r="I129" s="1061"/>
      <c r="J129" s="1061"/>
      <c r="K129" s="1061"/>
      <c r="L129" s="1061"/>
      <c r="M129" s="1061"/>
      <c r="N129" s="1061"/>
      <c r="O129" s="1061"/>
      <c r="P129" s="1061"/>
      <c r="Q129" s="1061"/>
      <c r="R129" s="1061"/>
      <c r="S129" s="1061"/>
      <c r="T129" s="1061"/>
      <c r="U129" s="1061"/>
      <c r="V129" s="1061"/>
      <c r="W129" s="1061"/>
      <c r="X129" s="1061"/>
      <c r="Y129" s="1061"/>
      <c r="Z129" s="1061"/>
      <c r="AA129" s="1061"/>
      <c r="AB129" s="1061"/>
      <c r="AC129" s="1061"/>
      <c r="AD129" s="1061"/>
      <c r="AE129" s="1061"/>
      <c r="AF129" s="1061"/>
      <c r="AG129" s="1061"/>
      <c r="AH129" s="1061"/>
      <c r="AI129" s="1061"/>
      <c r="AJ129" s="1061"/>
      <c r="AK129" s="1061"/>
      <c r="AL129" s="1061"/>
      <c r="AM129" s="1061"/>
      <c r="AN129" s="1061"/>
      <c r="AO129" s="1061"/>
      <c r="AP129" s="1061"/>
      <c r="AQ129" s="1061"/>
      <c r="AR129" s="1061"/>
      <c r="AS129" s="1061"/>
      <c r="AT129" s="1061"/>
      <c r="AU129" s="1061"/>
      <c r="AV129" s="1061"/>
      <c r="AW129" s="1061"/>
      <c r="AX129" s="1061"/>
      <c r="AY129" s="1061"/>
      <c r="AZ129" s="1061"/>
      <c r="BA129" s="1061"/>
      <c r="BB129" s="1061"/>
      <c r="BC129" s="1061"/>
      <c r="BD129" s="1061"/>
      <c r="BE129" s="1061"/>
      <c r="BF129" s="1061"/>
      <c r="BG129" s="1061"/>
      <c r="BH129" s="1061"/>
      <c r="BI129" s="1061"/>
      <c r="BJ129" s="1061"/>
      <c r="BK129" s="1061"/>
      <c r="BL129" s="1061"/>
      <c r="BM129" s="1061"/>
      <c r="BN129" s="1061"/>
      <c r="BO129" s="1061"/>
      <c r="BP129" s="1059" t="s">
        <v>612</v>
      </c>
      <c r="BQ129" s="1059"/>
      <c r="BR129" s="1059"/>
      <c r="BS129" s="1059"/>
      <c r="BT129" s="1059"/>
      <c r="BU129" s="1059"/>
      <c r="BV129" s="1059"/>
      <c r="BW129" s="1059"/>
      <c r="BX129" s="1059"/>
      <c r="BY129" s="1059"/>
      <c r="BZ129" s="1059"/>
      <c r="CA129" s="1059"/>
      <c r="CB129" s="1059"/>
      <c r="CC129" s="1059"/>
      <c r="CD129" s="1059"/>
      <c r="CE129" s="1059"/>
      <c r="CF129" s="1059"/>
      <c r="CG129" s="1059"/>
      <c r="CH129" s="1084">
        <v>3988</v>
      </c>
      <c r="CI129" s="1085"/>
      <c r="CJ129" s="1085"/>
      <c r="CK129" s="1085"/>
      <c r="CL129" s="1085"/>
      <c r="CM129" s="1085"/>
      <c r="CN129" s="1085"/>
      <c r="CO129" s="1086"/>
      <c r="CP129" s="1087">
        <f>'Annex-A'!S42</f>
        <v>0</v>
      </c>
      <c r="CQ129" s="1088"/>
      <c r="CR129" s="1088"/>
      <c r="CS129" s="1088"/>
      <c r="CT129" s="1088"/>
      <c r="CU129" s="1088"/>
      <c r="CV129" s="1088"/>
      <c r="CW129" s="1088"/>
      <c r="CX129" s="1088"/>
      <c r="CY129" s="1088"/>
      <c r="CZ129" s="1088"/>
      <c r="DA129" s="1088"/>
      <c r="DB129" s="1088"/>
      <c r="DC129" s="1088"/>
      <c r="DD129" s="1088"/>
      <c r="DE129" s="1088"/>
      <c r="DF129" s="1088"/>
      <c r="DG129" s="1089"/>
    </row>
    <row r="130" spans="1:111" ht="10.5" customHeight="1">
      <c r="A130" s="1258" t="s">
        <v>86</v>
      </c>
      <c r="B130" s="1259"/>
      <c r="C130" s="1260"/>
      <c r="D130" s="939">
        <f t="shared" si="0"/>
        <v>17</v>
      </c>
      <c r="E130" s="940"/>
      <c r="F130" s="941"/>
      <c r="G130" s="1125" t="s">
        <v>613</v>
      </c>
      <c r="H130" s="1125"/>
      <c r="I130" s="1125"/>
      <c r="J130" s="1125"/>
      <c r="K130" s="1125"/>
      <c r="L130" s="1125"/>
      <c r="M130" s="1125"/>
      <c r="N130" s="1125"/>
      <c r="O130" s="1125"/>
      <c r="P130" s="1125"/>
      <c r="Q130" s="1125"/>
      <c r="R130" s="1125"/>
      <c r="S130" s="1125"/>
      <c r="T130" s="1125"/>
      <c r="U130" s="1125"/>
      <c r="V130" s="1125"/>
      <c r="W130" s="1125"/>
      <c r="X130" s="1125"/>
      <c r="Y130" s="1125"/>
      <c r="Z130" s="1125"/>
      <c r="AA130" s="1125"/>
      <c r="AB130" s="1125"/>
      <c r="AC130" s="1125"/>
      <c r="AD130" s="1125"/>
      <c r="AE130" s="1125"/>
      <c r="AF130" s="1125"/>
      <c r="AG130" s="1125"/>
      <c r="AH130" s="1125"/>
      <c r="AI130" s="1125"/>
      <c r="AJ130" s="1125"/>
      <c r="AK130" s="1125"/>
      <c r="AL130" s="1125"/>
      <c r="AM130" s="1125"/>
      <c r="AN130" s="1125"/>
      <c r="AO130" s="1125"/>
      <c r="AP130" s="1125"/>
      <c r="AQ130" s="1125"/>
      <c r="AR130" s="1125"/>
      <c r="AS130" s="1125"/>
      <c r="AT130" s="1125"/>
      <c r="AU130" s="1125"/>
      <c r="AV130" s="1125"/>
      <c r="AW130" s="1125"/>
      <c r="AX130" s="1125"/>
      <c r="AY130" s="1125"/>
      <c r="AZ130" s="1125"/>
      <c r="BA130" s="1125"/>
      <c r="BB130" s="1125"/>
      <c r="BC130" s="1125"/>
      <c r="BD130" s="1125"/>
      <c r="BE130" s="1125"/>
      <c r="BF130" s="1125"/>
      <c r="BG130" s="1125"/>
      <c r="BH130" s="1125"/>
      <c r="BI130" s="1125"/>
      <c r="BJ130" s="1125"/>
      <c r="BK130" s="1125"/>
      <c r="BL130" s="1125"/>
      <c r="BM130" s="1125"/>
      <c r="BN130" s="1125"/>
      <c r="BO130" s="1125"/>
      <c r="BP130" s="1125"/>
      <c r="BQ130" s="1125"/>
      <c r="BR130" s="1125"/>
      <c r="BS130" s="1125"/>
      <c r="BT130" s="1125"/>
      <c r="BU130" s="1125"/>
      <c r="BV130" s="1125"/>
      <c r="BW130" s="1125"/>
      <c r="BX130" s="1125"/>
      <c r="BY130" s="1125"/>
      <c r="BZ130" s="1125"/>
      <c r="CA130" s="1125"/>
      <c r="CB130" s="1125"/>
      <c r="CC130" s="1125"/>
      <c r="CD130" s="1125"/>
      <c r="CE130" s="1125"/>
      <c r="CF130" s="1125"/>
      <c r="CG130" s="1125"/>
      <c r="CH130" s="1058">
        <v>9000</v>
      </c>
      <c r="CI130" s="1048"/>
      <c r="CJ130" s="1048"/>
      <c r="CK130" s="1048"/>
      <c r="CL130" s="1048"/>
      <c r="CM130" s="1048"/>
      <c r="CN130" s="1048"/>
      <c r="CO130" s="964"/>
      <c r="CP130" s="1062">
        <f>+CP131+CP144</f>
        <v>0</v>
      </c>
      <c r="CQ130" s="1063"/>
      <c r="CR130" s="1063"/>
      <c r="CS130" s="1063"/>
      <c r="CT130" s="1063"/>
      <c r="CU130" s="1063"/>
      <c r="CV130" s="1063"/>
      <c r="CW130" s="1063"/>
      <c r="CX130" s="1063"/>
      <c r="CY130" s="1063"/>
      <c r="CZ130" s="1063"/>
      <c r="DA130" s="1063"/>
      <c r="DB130" s="1063"/>
      <c r="DC130" s="1063"/>
      <c r="DD130" s="1063"/>
      <c r="DE130" s="1063"/>
      <c r="DF130" s="1063"/>
      <c r="DG130" s="1064"/>
    </row>
    <row r="131" spans="1:111" ht="10.5" customHeight="1">
      <c r="A131" s="1261"/>
      <c r="B131" s="1262"/>
      <c r="C131" s="1263"/>
      <c r="D131" s="668">
        <f>D130+1</f>
        <v>18</v>
      </c>
      <c r="E131" s="669"/>
      <c r="F131" s="670"/>
      <c r="G131" s="209" t="s">
        <v>614</v>
      </c>
      <c r="H131" s="210"/>
      <c r="I131" s="210"/>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207"/>
      <c r="BR131" s="207"/>
      <c r="BS131" s="207"/>
      <c r="BT131" s="207"/>
      <c r="BU131" s="207"/>
      <c r="BV131" s="207"/>
      <c r="BW131" s="207"/>
      <c r="BX131" s="207"/>
      <c r="BY131" s="207"/>
      <c r="BZ131" s="207"/>
      <c r="CA131" s="207"/>
      <c r="CB131" s="207"/>
      <c r="CC131" s="207"/>
      <c r="CD131" s="207"/>
      <c r="CE131" s="207"/>
      <c r="CF131" s="207"/>
      <c r="CG131" s="208"/>
      <c r="CH131" s="1058">
        <v>9099</v>
      </c>
      <c r="CI131" s="1048"/>
      <c r="CJ131" s="1048"/>
      <c r="CK131" s="1048"/>
      <c r="CL131" s="1048"/>
      <c r="CM131" s="1048"/>
      <c r="CN131" s="1048"/>
      <c r="CO131" s="964"/>
      <c r="CP131" s="589">
        <f>SUM(CP132:DG137)</f>
        <v>0</v>
      </c>
      <c r="CQ131" s="590"/>
      <c r="CR131" s="590"/>
      <c r="CS131" s="590"/>
      <c r="CT131" s="590"/>
      <c r="CU131" s="590"/>
      <c r="CV131" s="590"/>
      <c r="CW131" s="590"/>
      <c r="CX131" s="590"/>
      <c r="CY131" s="590"/>
      <c r="CZ131" s="590"/>
      <c r="DA131" s="590"/>
      <c r="DB131" s="590"/>
      <c r="DC131" s="590"/>
      <c r="DD131" s="590"/>
      <c r="DE131" s="590"/>
      <c r="DF131" s="590"/>
      <c r="DG131" s="591"/>
    </row>
    <row r="132" spans="1:111" ht="10.5" customHeight="1">
      <c r="A132" s="1261"/>
      <c r="B132" s="1262"/>
      <c r="C132" s="1263"/>
      <c r="D132" s="668">
        <f aca="true" t="shared" si="1" ref="D132:D150">D131+1</f>
        <v>19</v>
      </c>
      <c r="E132" s="669"/>
      <c r="F132" s="670"/>
      <c r="G132" s="1048"/>
      <c r="H132" s="1048"/>
      <c r="I132" s="1049"/>
      <c r="J132" s="1111" t="s">
        <v>56</v>
      </c>
      <c r="K132" s="923"/>
      <c r="L132" s="923"/>
      <c r="M132" s="923"/>
      <c r="N132" s="923"/>
      <c r="O132" s="923"/>
      <c r="P132" s="923"/>
      <c r="Q132" s="923"/>
      <c r="R132" s="923"/>
      <c r="S132" s="923"/>
      <c r="T132" s="923"/>
      <c r="U132" s="923"/>
      <c r="V132" s="923"/>
      <c r="W132" s="923"/>
      <c r="X132" s="923"/>
      <c r="Y132" s="923"/>
      <c r="Z132" s="923"/>
      <c r="AA132" s="923"/>
      <c r="AB132" s="923"/>
      <c r="AC132" s="923"/>
      <c r="AD132" s="923"/>
      <c r="AE132" s="923"/>
      <c r="AF132" s="923"/>
      <c r="AG132" s="923"/>
      <c r="AH132" s="923"/>
      <c r="AI132" s="923"/>
      <c r="AJ132" s="923"/>
      <c r="AK132" s="923"/>
      <c r="AL132" s="923"/>
      <c r="AM132" s="923"/>
      <c r="AN132" s="923"/>
      <c r="AO132" s="923"/>
      <c r="AP132" s="923"/>
      <c r="AQ132" s="923"/>
      <c r="AR132" s="923"/>
      <c r="AS132" s="923"/>
      <c r="AT132" s="923"/>
      <c r="AU132" s="923"/>
      <c r="AV132" s="923"/>
      <c r="AW132" s="923"/>
      <c r="AX132" s="923"/>
      <c r="AY132" s="923"/>
      <c r="AZ132" s="923"/>
      <c r="BA132" s="923"/>
      <c r="BB132" s="923"/>
      <c r="BC132" s="923"/>
      <c r="BD132" s="923"/>
      <c r="BE132" s="923"/>
      <c r="BF132" s="923"/>
      <c r="BG132" s="923"/>
      <c r="BH132" s="923"/>
      <c r="BI132" s="923"/>
      <c r="BJ132" s="923"/>
      <c r="BK132" s="923"/>
      <c r="BL132" s="923"/>
      <c r="BM132" s="923"/>
      <c r="BN132" s="923"/>
      <c r="BO132" s="923"/>
      <c r="BP132" s="923"/>
      <c r="BQ132" s="923"/>
      <c r="BR132" s="923"/>
      <c r="BS132" s="923"/>
      <c r="BT132" s="923"/>
      <c r="BU132" s="923"/>
      <c r="BV132" s="923"/>
      <c r="BW132" s="923"/>
      <c r="BX132" s="923"/>
      <c r="BY132" s="923"/>
      <c r="BZ132" s="923"/>
      <c r="CA132" s="923"/>
      <c r="CB132" s="923"/>
      <c r="CC132" s="923"/>
      <c r="CD132" s="923"/>
      <c r="CE132" s="923"/>
      <c r="CF132" s="923"/>
      <c r="CG132" s="923"/>
      <c r="CH132" s="920">
        <v>1999</v>
      </c>
      <c r="CI132" s="921"/>
      <c r="CJ132" s="921"/>
      <c r="CK132" s="921"/>
      <c r="CL132" s="921"/>
      <c r="CM132" s="921"/>
      <c r="CN132" s="921"/>
      <c r="CO132" s="918"/>
      <c r="CP132" s="1055">
        <f>CQ55</f>
        <v>0</v>
      </c>
      <c r="CQ132" s="1056"/>
      <c r="CR132" s="1056"/>
      <c r="CS132" s="1056"/>
      <c r="CT132" s="1056"/>
      <c r="CU132" s="1056"/>
      <c r="CV132" s="1056"/>
      <c r="CW132" s="1056"/>
      <c r="CX132" s="1056"/>
      <c r="CY132" s="1056"/>
      <c r="CZ132" s="1056"/>
      <c r="DA132" s="1056"/>
      <c r="DB132" s="1056"/>
      <c r="DC132" s="1056"/>
      <c r="DD132" s="1056"/>
      <c r="DE132" s="1056"/>
      <c r="DF132" s="1056"/>
      <c r="DG132" s="1057"/>
    </row>
    <row r="133" spans="1:111" ht="10.5" customHeight="1">
      <c r="A133" s="1261"/>
      <c r="B133" s="1262"/>
      <c r="C133" s="1263"/>
      <c r="D133" s="668">
        <f t="shared" si="1"/>
        <v>20</v>
      </c>
      <c r="E133" s="669"/>
      <c r="F133" s="670"/>
      <c r="G133" s="921"/>
      <c r="H133" s="921"/>
      <c r="I133" s="1044"/>
      <c r="J133" s="1111" t="s">
        <v>57</v>
      </c>
      <c r="K133" s="923"/>
      <c r="L133" s="923"/>
      <c r="M133" s="923"/>
      <c r="N133" s="923"/>
      <c r="O133" s="923"/>
      <c r="P133" s="923"/>
      <c r="Q133" s="923"/>
      <c r="R133" s="923"/>
      <c r="S133" s="923"/>
      <c r="T133" s="923"/>
      <c r="U133" s="923"/>
      <c r="V133" s="923"/>
      <c r="W133" s="923"/>
      <c r="X133" s="923"/>
      <c r="Y133" s="923"/>
      <c r="Z133" s="923"/>
      <c r="AA133" s="923"/>
      <c r="AB133" s="923"/>
      <c r="AC133" s="923"/>
      <c r="AD133" s="923"/>
      <c r="AE133" s="923"/>
      <c r="AF133" s="923"/>
      <c r="AG133" s="923"/>
      <c r="AH133" s="923"/>
      <c r="AI133" s="923"/>
      <c r="AJ133" s="923"/>
      <c r="AK133" s="923"/>
      <c r="AL133" s="923"/>
      <c r="AM133" s="923"/>
      <c r="AN133" s="923"/>
      <c r="AO133" s="923"/>
      <c r="AP133" s="923"/>
      <c r="AQ133" s="923"/>
      <c r="AR133" s="923"/>
      <c r="AS133" s="923"/>
      <c r="AT133" s="923"/>
      <c r="AU133" s="923"/>
      <c r="AV133" s="923"/>
      <c r="AW133" s="923"/>
      <c r="AX133" s="923"/>
      <c r="AY133" s="923"/>
      <c r="AZ133" s="923"/>
      <c r="BA133" s="923"/>
      <c r="BB133" s="923"/>
      <c r="BC133" s="923"/>
      <c r="BD133" s="923"/>
      <c r="BE133" s="923"/>
      <c r="BF133" s="923"/>
      <c r="BG133" s="923"/>
      <c r="BH133" s="923"/>
      <c r="BI133" s="923"/>
      <c r="BJ133" s="923"/>
      <c r="BK133" s="923"/>
      <c r="BL133" s="923"/>
      <c r="BM133" s="923"/>
      <c r="BN133" s="923"/>
      <c r="BO133" s="923"/>
      <c r="BP133" s="923"/>
      <c r="BQ133" s="923"/>
      <c r="BR133" s="923"/>
      <c r="BS133" s="923"/>
      <c r="BT133" s="923"/>
      <c r="BU133" s="923"/>
      <c r="BV133" s="923"/>
      <c r="BW133" s="923"/>
      <c r="BX133" s="923"/>
      <c r="BY133" s="923"/>
      <c r="BZ133" s="923"/>
      <c r="CA133" s="923"/>
      <c r="CB133" s="923"/>
      <c r="CC133" s="923"/>
      <c r="CD133" s="923"/>
      <c r="CE133" s="923"/>
      <c r="CF133" s="923"/>
      <c r="CG133" s="923"/>
      <c r="CH133" s="920">
        <v>3999</v>
      </c>
      <c r="CI133" s="921"/>
      <c r="CJ133" s="921"/>
      <c r="CK133" s="921"/>
      <c r="CL133" s="921"/>
      <c r="CM133" s="921"/>
      <c r="CN133" s="921"/>
      <c r="CO133" s="918"/>
      <c r="CP133" s="589">
        <f>(CP125+CP126)-CP127-CP128-CP129</f>
        <v>0</v>
      </c>
      <c r="CQ133" s="590"/>
      <c r="CR133" s="590"/>
      <c r="CS133" s="590"/>
      <c r="CT133" s="590"/>
      <c r="CU133" s="590"/>
      <c r="CV133" s="590"/>
      <c r="CW133" s="590"/>
      <c r="CX133" s="590"/>
      <c r="CY133" s="590"/>
      <c r="CZ133" s="590"/>
      <c r="DA133" s="590"/>
      <c r="DB133" s="590"/>
      <c r="DC133" s="590"/>
      <c r="DD133" s="590"/>
      <c r="DE133" s="590"/>
      <c r="DF133" s="590"/>
      <c r="DG133" s="591"/>
    </row>
    <row r="134" spans="1:111" ht="10.5" customHeight="1">
      <c r="A134" s="1261"/>
      <c r="B134" s="1262"/>
      <c r="C134" s="1263"/>
      <c r="D134" s="668">
        <f t="shared" si="1"/>
        <v>21</v>
      </c>
      <c r="E134" s="669"/>
      <c r="F134" s="670"/>
      <c r="G134" s="921"/>
      <c r="H134" s="921"/>
      <c r="I134" s="1044"/>
      <c r="J134" s="1111" t="s">
        <v>58</v>
      </c>
      <c r="K134" s="923"/>
      <c r="L134" s="923"/>
      <c r="M134" s="923"/>
      <c r="N134" s="923"/>
      <c r="O134" s="923"/>
      <c r="P134" s="923"/>
      <c r="Q134" s="923"/>
      <c r="R134" s="923"/>
      <c r="S134" s="923"/>
      <c r="T134" s="923"/>
      <c r="U134" s="923"/>
      <c r="V134" s="923"/>
      <c r="W134" s="923"/>
      <c r="X134" s="923"/>
      <c r="Y134" s="923"/>
      <c r="Z134" s="923"/>
      <c r="AA134" s="923"/>
      <c r="AB134" s="923"/>
      <c r="AC134" s="923"/>
      <c r="AD134" s="923"/>
      <c r="AE134" s="923"/>
      <c r="AF134" s="923"/>
      <c r="AG134" s="923"/>
      <c r="AH134" s="923"/>
      <c r="AI134" s="923"/>
      <c r="AJ134" s="923"/>
      <c r="AK134" s="923"/>
      <c r="AL134" s="923"/>
      <c r="AM134" s="923"/>
      <c r="AN134" s="923"/>
      <c r="AO134" s="923"/>
      <c r="AP134" s="923"/>
      <c r="AQ134" s="923"/>
      <c r="AR134" s="923"/>
      <c r="AS134" s="923"/>
      <c r="AT134" s="923"/>
      <c r="AU134" s="923"/>
      <c r="AV134" s="923"/>
      <c r="AW134" s="923"/>
      <c r="AX134" s="923"/>
      <c r="AY134" s="923"/>
      <c r="AZ134" s="923"/>
      <c r="BA134" s="923"/>
      <c r="BB134" s="923"/>
      <c r="BC134" s="923"/>
      <c r="BD134" s="923"/>
      <c r="BE134" s="923"/>
      <c r="BF134" s="923"/>
      <c r="BG134" s="923"/>
      <c r="BH134" s="923"/>
      <c r="BI134" s="923"/>
      <c r="BJ134" s="923"/>
      <c r="BK134" s="923"/>
      <c r="BL134" s="923"/>
      <c r="BM134" s="923"/>
      <c r="BN134" s="923"/>
      <c r="BO134" s="923"/>
      <c r="BP134" s="923"/>
      <c r="BQ134" s="923"/>
      <c r="BR134" s="923"/>
      <c r="BS134" s="923"/>
      <c r="BT134" s="923"/>
      <c r="BU134" s="923"/>
      <c r="BV134" s="923"/>
      <c r="BW134" s="923"/>
      <c r="BX134" s="923"/>
      <c r="BY134" s="923"/>
      <c r="BZ134" s="923"/>
      <c r="CA134" s="923"/>
      <c r="CB134" s="923"/>
      <c r="CC134" s="923"/>
      <c r="CD134" s="923"/>
      <c r="CE134" s="923"/>
      <c r="CF134" s="923"/>
      <c r="CG134" s="923"/>
      <c r="CH134" s="920">
        <v>312021</v>
      </c>
      <c r="CI134" s="921"/>
      <c r="CJ134" s="921"/>
      <c r="CK134" s="921"/>
      <c r="CL134" s="921"/>
      <c r="CM134" s="921"/>
      <c r="CN134" s="921"/>
      <c r="CO134" s="918"/>
      <c r="CP134" s="1055">
        <f>CQ56</f>
        <v>0</v>
      </c>
      <c r="CQ134" s="1056"/>
      <c r="CR134" s="1056"/>
      <c r="CS134" s="1056"/>
      <c r="CT134" s="1056"/>
      <c r="CU134" s="1056"/>
      <c r="CV134" s="1056"/>
      <c r="CW134" s="1056"/>
      <c r="CX134" s="1056"/>
      <c r="CY134" s="1056"/>
      <c r="CZ134" s="1056"/>
      <c r="DA134" s="1056"/>
      <c r="DB134" s="1056"/>
      <c r="DC134" s="1056"/>
      <c r="DD134" s="1056"/>
      <c r="DE134" s="1056"/>
      <c r="DF134" s="1056"/>
      <c r="DG134" s="1057"/>
    </row>
    <row r="135" spans="1:111" ht="10.5" customHeight="1">
      <c r="A135" s="1261"/>
      <c r="B135" s="1262"/>
      <c r="C135" s="1263"/>
      <c r="D135" s="668">
        <f t="shared" si="1"/>
        <v>22</v>
      </c>
      <c r="E135" s="669"/>
      <c r="F135" s="670"/>
      <c r="G135" s="921"/>
      <c r="H135" s="921"/>
      <c r="I135" s="1044"/>
      <c r="J135" s="1111" t="s">
        <v>59</v>
      </c>
      <c r="K135" s="923"/>
      <c r="L135" s="923"/>
      <c r="M135" s="923"/>
      <c r="N135" s="923"/>
      <c r="O135" s="923"/>
      <c r="P135" s="923"/>
      <c r="Q135" s="923"/>
      <c r="R135" s="923"/>
      <c r="S135" s="923"/>
      <c r="T135" s="923"/>
      <c r="U135" s="923"/>
      <c r="V135" s="923"/>
      <c r="W135" s="923"/>
      <c r="X135" s="923"/>
      <c r="Y135" s="923"/>
      <c r="Z135" s="923"/>
      <c r="AA135" s="923"/>
      <c r="AB135" s="923"/>
      <c r="AC135" s="923"/>
      <c r="AD135" s="923"/>
      <c r="AE135" s="923"/>
      <c r="AF135" s="923"/>
      <c r="AG135" s="923"/>
      <c r="AH135" s="923"/>
      <c r="AI135" s="923"/>
      <c r="AJ135" s="923"/>
      <c r="AK135" s="923"/>
      <c r="AL135" s="923"/>
      <c r="AM135" s="923"/>
      <c r="AN135" s="923"/>
      <c r="AO135" s="923"/>
      <c r="AP135" s="923"/>
      <c r="AQ135" s="923"/>
      <c r="AR135" s="923"/>
      <c r="AS135" s="923"/>
      <c r="AT135" s="923"/>
      <c r="AU135" s="923"/>
      <c r="AV135" s="923"/>
      <c r="AW135" s="923"/>
      <c r="AX135" s="923"/>
      <c r="AY135" s="923"/>
      <c r="AZ135" s="923"/>
      <c r="BA135" s="923"/>
      <c r="BB135" s="923"/>
      <c r="BC135" s="923"/>
      <c r="BD135" s="923"/>
      <c r="BE135" s="923"/>
      <c r="BF135" s="923"/>
      <c r="BG135" s="923"/>
      <c r="BH135" s="923"/>
      <c r="BI135" s="923"/>
      <c r="BJ135" s="923"/>
      <c r="BK135" s="923"/>
      <c r="BL135" s="923"/>
      <c r="BM135" s="923"/>
      <c r="BN135" s="923"/>
      <c r="BO135" s="923"/>
      <c r="BP135" s="923"/>
      <c r="BQ135" s="923"/>
      <c r="BR135" s="923"/>
      <c r="BS135" s="923"/>
      <c r="BT135" s="923"/>
      <c r="BU135" s="923"/>
      <c r="BV135" s="923"/>
      <c r="BW135" s="923"/>
      <c r="BX135" s="923"/>
      <c r="BY135" s="923"/>
      <c r="BZ135" s="923"/>
      <c r="CA135" s="923"/>
      <c r="CB135" s="923"/>
      <c r="CC135" s="923"/>
      <c r="CD135" s="923"/>
      <c r="CE135" s="923"/>
      <c r="CF135" s="923"/>
      <c r="CG135" s="923"/>
      <c r="CH135" s="920">
        <v>4999</v>
      </c>
      <c r="CI135" s="921"/>
      <c r="CJ135" s="921"/>
      <c r="CK135" s="921"/>
      <c r="CL135" s="921"/>
      <c r="CM135" s="921"/>
      <c r="CN135" s="921"/>
      <c r="CO135" s="918"/>
      <c r="CP135" s="1055">
        <f>CQ57</f>
        <v>0</v>
      </c>
      <c r="CQ135" s="1056"/>
      <c r="CR135" s="1056"/>
      <c r="CS135" s="1056"/>
      <c r="CT135" s="1056"/>
      <c r="CU135" s="1056"/>
      <c r="CV135" s="1056"/>
      <c r="CW135" s="1056"/>
      <c r="CX135" s="1056"/>
      <c r="CY135" s="1056"/>
      <c r="CZ135" s="1056"/>
      <c r="DA135" s="1056"/>
      <c r="DB135" s="1056"/>
      <c r="DC135" s="1056"/>
      <c r="DD135" s="1056"/>
      <c r="DE135" s="1056"/>
      <c r="DF135" s="1056"/>
      <c r="DG135" s="1057"/>
    </row>
    <row r="136" spans="1:111" ht="10.5" customHeight="1">
      <c r="A136" s="1261"/>
      <c r="B136" s="1262"/>
      <c r="C136" s="1263"/>
      <c r="D136" s="668">
        <f t="shared" si="1"/>
        <v>23</v>
      </c>
      <c r="E136" s="669"/>
      <c r="F136" s="670"/>
      <c r="G136" s="921"/>
      <c r="H136" s="921"/>
      <c r="I136" s="1044"/>
      <c r="J136" s="1111" t="s">
        <v>60</v>
      </c>
      <c r="K136" s="923"/>
      <c r="L136" s="923"/>
      <c r="M136" s="923"/>
      <c r="N136" s="923"/>
      <c r="O136" s="923"/>
      <c r="P136" s="923"/>
      <c r="Q136" s="923"/>
      <c r="R136" s="923"/>
      <c r="S136" s="923"/>
      <c r="T136" s="923"/>
      <c r="U136" s="923"/>
      <c r="V136" s="923"/>
      <c r="W136" s="923"/>
      <c r="X136" s="923"/>
      <c r="Y136" s="923"/>
      <c r="Z136" s="923"/>
      <c r="AA136" s="923"/>
      <c r="AB136" s="923"/>
      <c r="AC136" s="923"/>
      <c r="AD136" s="923"/>
      <c r="AE136" s="923"/>
      <c r="AF136" s="923"/>
      <c r="AG136" s="923"/>
      <c r="AH136" s="923"/>
      <c r="AI136" s="923"/>
      <c r="AJ136" s="923"/>
      <c r="AK136" s="923"/>
      <c r="AL136" s="923"/>
      <c r="AM136" s="923"/>
      <c r="AN136" s="923"/>
      <c r="AO136" s="923"/>
      <c r="AP136" s="923"/>
      <c r="AQ136" s="923"/>
      <c r="AR136" s="923"/>
      <c r="AS136" s="923"/>
      <c r="AT136" s="923"/>
      <c r="AU136" s="923"/>
      <c r="AV136" s="923"/>
      <c r="AW136" s="923"/>
      <c r="AX136" s="923"/>
      <c r="AY136" s="923"/>
      <c r="AZ136" s="923"/>
      <c r="BA136" s="923"/>
      <c r="BB136" s="923"/>
      <c r="BC136" s="923"/>
      <c r="BD136" s="923"/>
      <c r="BE136" s="923"/>
      <c r="BF136" s="923"/>
      <c r="BG136" s="923"/>
      <c r="BH136" s="923"/>
      <c r="BI136" s="923"/>
      <c r="BJ136" s="923"/>
      <c r="BK136" s="923"/>
      <c r="BL136" s="923"/>
      <c r="BM136" s="923"/>
      <c r="BN136" s="923"/>
      <c r="BO136" s="923"/>
      <c r="BP136" s="923"/>
      <c r="BQ136" s="923"/>
      <c r="BR136" s="923"/>
      <c r="BS136" s="923"/>
      <c r="BT136" s="923"/>
      <c r="BU136" s="923"/>
      <c r="BV136" s="923"/>
      <c r="BW136" s="923"/>
      <c r="BX136" s="923"/>
      <c r="BY136" s="923"/>
      <c r="BZ136" s="923"/>
      <c r="CA136" s="923"/>
      <c r="CB136" s="923"/>
      <c r="CC136" s="923"/>
      <c r="CD136" s="923"/>
      <c r="CE136" s="923"/>
      <c r="CF136" s="923"/>
      <c r="CG136" s="923"/>
      <c r="CH136" s="920">
        <v>5999</v>
      </c>
      <c r="CI136" s="921"/>
      <c r="CJ136" s="921"/>
      <c r="CK136" s="921"/>
      <c r="CL136" s="921"/>
      <c r="CM136" s="921"/>
      <c r="CN136" s="921"/>
      <c r="CO136" s="918"/>
      <c r="CP136" s="1055">
        <f>CQ58</f>
        <v>0</v>
      </c>
      <c r="CQ136" s="1056"/>
      <c r="CR136" s="1056"/>
      <c r="CS136" s="1056"/>
      <c r="CT136" s="1056"/>
      <c r="CU136" s="1056"/>
      <c r="CV136" s="1056"/>
      <c r="CW136" s="1056"/>
      <c r="CX136" s="1056"/>
      <c r="CY136" s="1056"/>
      <c r="CZ136" s="1056"/>
      <c r="DA136" s="1056"/>
      <c r="DB136" s="1056"/>
      <c r="DC136" s="1056"/>
      <c r="DD136" s="1056"/>
      <c r="DE136" s="1056"/>
      <c r="DF136" s="1056"/>
      <c r="DG136" s="1057"/>
    </row>
    <row r="137" spans="1:111" ht="10.5" customHeight="1">
      <c r="A137" s="1261"/>
      <c r="B137" s="1262"/>
      <c r="C137" s="1263"/>
      <c r="D137" s="668">
        <f t="shared" si="1"/>
        <v>24</v>
      </c>
      <c r="E137" s="669"/>
      <c r="F137" s="670"/>
      <c r="G137" s="921"/>
      <c r="H137" s="921"/>
      <c r="I137" s="1044"/>
      <c r="J137" s="1111" t="s">
        <v>61</v>
      </c>
      <c r="K137" s="923"/>
      <c r="L137" s="923"/>
      <c r="M137" s="923"/>
      <c r="N137" s="923"/>
      <c r="O137" s="923"/>
      <c r="P137" s="923"/>
      <c r="Q137" s="923"/>
      <c r="R137" s="923"/>
      <c r="S137" s="923"/>
      <c r="T137" s="923"/>
      <c r="U137" s="923"/>
      <c r="V137" s="923"/>
      <c r="W137" s="923"/>
      <c r="X137" s="923"/>
      <c r="Y137" s="923"/>
      <c r="Z137" s="923"/>
      <c r="AA137" s="923"/>
      <c r="AB137" s="923"/>
      <c r="AC137" s="923"/>
      <c r="AD137" s="923"/>
      <c r="AE137" s="923"/>
      <c r="AF137" s="923"/>
      <c r="AG137" s="923"/>
      <c r="AH137" s="923"/>
      <c r="AI137" s="923"/>
      <c r="AJ137" s="923"/>
      <c r="AK137" s="923"/>
      <c r="AL137" s="923"/>
      <c r="AM137" s="923"/>
      <c r="AN137" s="923"/>
      <c r="AO137" s="923"/>
      <c r="AP137" s="923"/>
      <c r="AQ137" s="923"/>
      <c r="AR137" s="923"/>
      <c r="AS137" s="923"/>
      <c r="AT137" s="923"/>
      <c r="AU137" s="923"/>
      <c r="AV137" s="923"/>
      <c r="AW137" s="923"/>
      <c r="AX137" s="923"/>
      <c r="AY137" s="923"/>
      <c r="AZ137" s="923"/>
      <c r="BA137" s="923"/>
      <c r="BB137" s="923"/>
      <c r="BC137" s="923"/>
      <c r="BD137" s="923"/>
      <c r="BE137" s="923"/>
      <c r="BF137" s="923"/>
      <c r="BG137" s="923"/>
      <c r="BH137" s="923"/>
      <c r="BI137" s="923"/>
      <c r="BJ137" s="923"/>
      <c r="BK137" s="923"/>
      <c r="BL137" s="923"/>
      <c r="BM137" s="923"/>
      <c r="BN137" s="923"/>
      <c r="BO137" s="923"/>
      <c r="BP137" s="923"/>
      <c r="BQ137" s="923"/>
      <c r="BR137" s="923"/>
      <c r="BS137" s="923"/>
      <c r="BT137" s="923"/>
      <c r="BU137" s="923"/>
      <c r="BV137" s="923"/>
      <c r="BW137" s="923"/>
      <c r="BX137" s="923"/>
      <c r="BY137" s="923"/>
      <c r="BZ137" s="923"/>
      <c r="CA137" s="923"/>
      <c r="CB137" s="923"/>
      <c r="CC137" s="923"/>
      <c r="CD137" s="923"/>
      <c r="CE137" s="923"/>
      <c r="CF137" s="923"/>
      <c r="CG137" s="923"/>
      <c r="CH137" s="920">
        <v>6399</v>
      </c>
      <c r="CI137" s="921"/>
      <c r="CJ137" s="921"/>
      <c r="CK137" s="921"/>
      <c r="CL137" s="921"/>
      <c r="CM137" s="921"/>
      <c r="CN137" s="921"/>
      <c r="CO137" s="918"/>
      <c r="CP137" s="1055">
        <f>CQ59</f>
        <v>0</v>
      </c>
      <c r="CQ137" s="1056"/>
      <c r="CR137" s="1056"/>
      <c r="CS137" s="1056"/>
      <c r="CT137" s="1056"/>
      <c r="CU137" s="1056"/>
      <c r="CV137" s="1056"/>
      <c r="CW137" s="1056"/>
      <c r="CX137" s="1056"/>
      <c r="CY137" s="1056"/>
      <c r="CZ137" s="1056"/>
      <c r="DA137" s="1056"/>
      <c r="DB137" s="1056"/>
      <c r="DC137" s="1056"/>
      <c r="DD137" s="1056"/>
      <c r="DE137" s="1056"/>
      <c r="DF137" s="1056"/>
      <c r="DG137" s="1057"/>
    </row>
    <row r="138" spans="1:111" ht="10.5" customHeight="1">
      <c r="A138" s="1261"/>
      <c r="B138" s="1262"/>
      <c r="C138" s="1263"/>
      <c r="D138" s="668">
        <f t="shared" si="1"/>
        <v>25</v>
      </c>
      <c r="E138" s="669"/>
      <c r="F138" s="670"/>
      <c r="G138" s="922" t="s">
        <v>615</v>
      </c>
      <c r="H138" s="923"/>
      <c r="I138" s="923"/>
      <c r="J138" s="923"/>
      <c r="K138" s="923"/>
      <c r="L138" s="923"/>
      <c r="M138" s="923"/>
      <c r="N138" s="923"/>
      <c r="O138" s="923"/>
      <c r="P138" s="923"/>
      <c r="Q138" s="923"/>
      <c r="R138" s="923"/>
      <c r="S138" s="923"/>
      <c r="T138" s="923"/>
      <c r="U138" s="923"/>
      <c r="V138" s="923"/>
      <c r="W138" s="923"/>
      <c r="X138" s="923"/>
      <c r="Y138" s="923"/>
      <c r="Z138" s="923"/>
      <c r="AA138" s="923"/>
      <c r="AB138" s="923"/>
      <c r="AC138" s="923"/>
      <c r="AD138" s="923"/>
      <c r="AE138" s="923"/>
      <c r="AF138" s="923"/>
      <c r="AG138" s="923"/>
      <c r="AH138" s="923"/>
      <c r="AI138" s="923"/>
      <c r="AJ138" s="923"/>
      <c r="AK138" s="923"/>
      <c r="AL138" s="923"/>
      <c r="AM138" s="923"/>
      <c r="AN138" s="923"/>
      <c r="AO138" s="923"/>
      <c r="AP138" s="923"/>
      <c r="AQ138" s="923"/>
      <c r="AR138" s="923"/>
      <c r="AS138" s="923"/>
      <c r="AT138" s="923"/>
      <c r="AU138" s="923"/>
      <c r="AV138" s="923"/>
      <c r="AW138" s="923"/>
      <c r="AX138" s="923"/>
      <c r="AY138" s="923"/>
      <c r="AZ138" s="923"/>
      <c r="BA138" s="923"/>
      <c r="BB138" s="923"/>
      <c r="BC138" s="923"/>
      <c r="BD138" s="923"/>
      <c r="BE138" s="923"/>
      <c r="BF138" s="923"/>
      <c r="BG138" s="923"/>
      <c r="BH138" s="923"/>
      <c r="BI138" s="923"/>
      <c r="BJ138" s="923"/>
      <c r="BK138" s="923"/>
      <c r="BL138" s="923"/>
      <c r="BM138" s="923"/>
      <c r="BN138" s="923"/>
      <c r="BO138" s="923"/>
      <c r="BP138" s="923"/>
      <c r="BQ138" s="923"/>
      <c r="BR138" s="923"/>
      <c r="BS138" s="923"/>
      <c r="BT138" s="923"/>
      <c r="BU138" s="923"/>
      <c r="BV138" s="923"/>
      <c r="BW138" s="923"/>
      <c r="BX138" s="923"/>
      <c r="BY138" s="923"/>
      <c r="BZ138" s="923"/>
      <c r="CA138" s="923"/>
      <c r="CB138" s="923"/>
      <c r="CC138" s="923"/>
      <c r="CD138" s="923"/>
      <c r="CE138" s="923"/>
      <c r="CF138" s="923"/>
      <c r="CG138" s="923"/>
      <c r="CH138" s="920">
        <v>9139</v>
      </c>
      <c r="CI138" s="921"/>
      <c r="CJ138" s="921"/>
      <c r="CK138" s="921"/>
      <c r="CL138" s="921"/>
      <c r="CM138" s="921"/>
      <c r="CN138" s="921"/>
      <c r="CO138" s="918"/>
      <c r="CP138" s="589">
        <f>SUM(CP139:DG142)</f>
        <v>0</v>
      </c>
      <c r="CQ138" s="590"/>
      <c r="CR138" s="590"/>
      <c r="CS138" s="590"/>
      <c r="CT138" s="590"/>
      <c r="CU138" s="590"/>
      <c r="CV138" s="590"/>
      <c r="CW138" s="590"/>
      <c r="CX138" s="590"/>
      <c r="CY138" s="590"/>
      <c r="CZ138" s="590"/>
      <c r="DA138" s="590"/>
      <c r="DB138" s="590"/>
      <c r="DC138" s="590"/>
      <c r="DD138" s="590"/>
      <c r="DE138" s="590"/>
      <c r="DF138" s="590"/>
      <c r="DG138" s="591"/>
    </row>
    <row r="139" spans="1:111" ht="10.5" customHeight="1">
      <c r="A139" s="1261"/>
      <c r="B139" s="1262"/>
      <c r="C139" s="1263"/>
      <c r="D139" s="668">
        <f t="shared" si="1"/>
        <v>26</v>
      </c>
      <c r="E139" s="669"/>
      <c r="F139" s="670"/>
      <c r="G139" s="920"/>
      <c r="H139" s="921"/>
      <c r="I139" s="1044"/>
      <c r="J139" s="1111" t="s">
        <v>62</v>
      </c>
      <c r="K139" s="923"/>
      <c r="L139" s="923"/>
      <c r="M139" s="923"/>
      <c r="N139" s="923"/>
      <c r="O139" s="923"/>
      <c r="P139" s="923"/>
      <c r="Q139" s="923"/>
      <c r="R139" s="923"/>
      <c r="S139" s="923"/>
      <c r="T139" s="923"/>
      <c r="U139" s="923"/>
      <c r="V139" s="923"/>
      <c r="W139" s="923"/>
      <c r="X139" s="923"/>
      <c r="Y139" s="923"/>
      <c r="Z139" s="923"/>
      <c r="AA139" s="923"/>
      <c r="AB139" s="923"/>
      <c r="AC139" s="923"/>
      <c r="AD139" s="923"/>
      <c r="AE139" s="923"/>
      <c r="AF139" s="923"/>
      <c r="AG139" s="923"/>
      <c r="AH139" s="923"/>
      <c r="AI139" s="923"/>
      <c r="AJ139" s="923"/>
      <c r="AK139" s="923"/>
      <c r="AL139" s="923"/>
      <c r="AM139" s="923"/>
      <c r="AN139" s="923"/>
      <c r="AO139" s="923"/>
      <c r="AP139" s="923"/>
      <c r="AQ139" s="923"/>
      <c r="AR139" s="923"/>
      <c r="AS139" s="923"/>
      <c r="AT139" s="923"/>
      <c r="AU139" s="923"/>
      <c r="AV139" s="923"/>
      <c r="AW139" s="923"/>
      <c r="AX139" s="923"/>
      <c r="AY139" s="923"/>
      <c r="AZ139" s="923"/>
      <c r="BA139" s="923"/>
      <c r="BB139" s="923"/>
      <c r="BC139" s="923"/>
      <c r="BD139" s="923"/>
      <c r="BE139" s="923"/>
      <c r="BF139" s="923"/>
      <c r="BG139" s="923"/>
      <c r="BH139" s="923"/>
      <c r="BI139" s="923"/>
      <c r="BJ139" s="923"/>
      <c r="BK139" s="923"/>
      <c r="BL139" s="923"/>
      <c r="BM139" s="923"/>
      <c r="BN139" s="923"/>
      <c r="BO139" s="923"/>
      <c r="BP139" s="923"/>
      <c r="BQ139" s="923"/>
      <c r="BR139" s="923"/>
      <c r="BS139" s="923"/>
      <c r="BT139" s="923"/>
      <c r="BU139" s="923"/>
      <c r="BV139" s="923"/>
      <c r="BW139" s="923"/>
      <c r="BX139" s="923"/>
      <c r="BY139" s="923"/>
      <c r="BZ139" s="923"/>
      <c r="CA139" s="923"/>
      <c r="CB139" s="923"/>
      <c r="CC139" s="923"/>
      <c r="CD139" s="923"/>
      <c r="CE139" s="923"/>
      <c r="CF139" s="923"/>
      <c r="CG139" s="923"/>
      <c r="CH139" s="920">
        <v>9121</v>
      </c>
      <c r="CI139" s="921"/>
      <c r="CJ139" s="921"/>
      <c r="CK139" s="921"/>
      <c r="CL139" s="921"/>
      <c r="CM139" s="921"/>
      <c r="CN139" s="921"/>
      <c r="CO139" s="918"/>
      <c r="CP139" s="1055">
        <f>P68</f>
        <v>0</v>
      </c>
      <c r="CQ139" s="1056"/>
      <c r="CR139" s="1056"/>
      <c r="CS139" s="1056"/>
      <c r="CT139" s="1056"/>
      <c r="CU139" s="1056"/>
      <c r="CV139" s="1056"/>
      <c r="CW139" s="1056"/>
      <c r="CX139" s="1056"/>
      <c r="CY139" s="1056"/>
      <c r="CZ139" s="1056"/>
      <c r="DA139" s="1056"/>
      <c r="DB139" s="1056"/>
      <c r="DC139" s="1056"/>
      <c r="DD139" s="1056"/>
      <c r="DE139" s="1056"/>
      <c r="DF139" s="1056"/>
      <c r="DG139" s="1057"/>
    </row>
    <row r="140" spans="1:111" ht="10.5" customHeight="1">
      <c r="A140" s="1261"/>
      <c r="B140" s="1262"/>
      <c r="C140" s="1263"/>
      <c r="D140" s="668">
        <f t="shared" si="1"/>
        <v>27</v>
      </c>
      <c r="E140" s="669"/>
      <c r="F140" s="670"/>
      <c r="G140" s="920"/>
      <c r="H140" s="921"/>
      <c r="I140" s="1044"/>
      <c r="J140" s="1111" t="s">
        <v>63</v>
      </c>
      <c r="K140" s="923"/>
      <c r="L140" s="923"/>
      <c r="M140" s="923"/>
      <c r="N140" s="923"/>
      <c r="O140" s="923"/>
      <c r="P140" s="923"/>
      <c r="Q140" s="923"/>
      <c r="R140" s="923"/>
      <c r="S140" s="923"/>
      <c r="T140" s="923"/>
      <c r="U140" s="923"/>
      <c r="V140" s="923"/>
      <c r="W140" s="923"/>
      <c r="X140" s="923"/>
      <c r="Y140" s="923"/>
      <c r="Z140" s="923"/>
      <c r="AA140" s="923"/>
      <c r="AB140" s="923"/>
      <c r="AC140" s="923"/>
      <c r="AD140" s="923"/>
      <c r="AE140" s="923"/>
      <c r="AF140" s="923"/>
      <c r="AG140" s="923"/>
      <c r="AH140" s="923"/>
      <c r="AI140" s="923"/>
      <c r="AJ140" s="923"/>
      <c r="AK140" s="923"/>
      <c r="AL140" s="923"/>
      <c r="AM140" s="923"/>
      <c r="AN140" s="923"/>
      <c r="AO140" s="923"/>
      <c r="AP140" s="923"/>
      <c r="AQ140" s="923"/>
      <c r="AR140" s="923"/>
      <c r="AS140" s="923"/>
      <c r="AT140" s="923"/>
      <c r="AU140" s="923"/>
      <c r="AV140" s="923"/>
      <c r="AW140" s="923"/>
      <c r="AX140" s="923"/>
      <c r="AY140" s="923"/>
      <c r="AZ140" s="923"/>
      <c r="BA140" s="923"/>
      <c r="BB140" s="923"/>
      <c r="BC140" s="923"/>
      <c r="BD140" s="923"/>
      <c r="BE140" s="923"/>
      <c r="BF140" s="923"/>
      <c r="BG140" s="923"/>
      <c r="BH140" s="923"/>
      <c r="BI140" s="923"/>
      <c r="BJ140" s="923"/>
      <c r="BK140" s="923"/>
      <c r="BL140" s="923"/>
      <c r="BM140" s="923"/>
      <c r="BN140" s="923"/>
      <c r="BO140" s="923"/>
      <c r="BP140" s="923"/>
      <c r="BQ140" s="923"/>
      <c r="BR140" s="923"/>
      <c r="BS140" s="923"/>
      <c r="BT140" s="923"/>
      <c r="BU140" s="923"/>
      <c r="BV140" s="923"/>
      <c r="BW140" s="923"/>
      <c r="BX140" s="923"/>
      <c r="BY140" s="923"/>
      <c r="BZ140" s="923"/>
      <c r="CA140" s="923"/>
      <c r="CB140" s="923"/>
      <c r="CC140" s="923"/>
      <c r="CD140" s="923"/>
      <c r="CE140" s="923"/>
      <c r="CF140" s="923"/>
      <c r="CG140" s="923"/>
      <c r="CH140" s="920">
        <v>9122</v>
      </c>
      <c r="CI140" s="921"/>
      <c r="CJ140" s="921"/>
      <c r="CK140" s="921"/>
      <c r="CL140" s="921"/>
      <c r="CM140" s="921"/>
      <c r="CN140" s="921"/>
      <c r="CO140" s="918"/>
      <c r="CP140" s="1055">
        <f>AH68</f>
        <v>0</v>
      </c>
      <c r="CQ140" s="1056"/>
      <c r="CR140" s="1056"/>
      <c r="CS140" s="1056"/>
      <c r="CT140" s="1056"/>
      <c r="CU140" s="1056"/>
      <c r="CV140" s="1056"/>
      <c r="CW140" s="1056"/>
      <c r="CX140" s="1056"/>
      <c r="CY140" s="1056"/>
      <c r="CZ140" s="1056"/>
      <c r="DA140" s="1056"/>
      <c r="DB140" s="1056"/>
      <c r="DC140" s="1056"/>
      <c r="DD140" s="1056"/>
      <c r="DE140" s="1056"/>
      <c r="DF140" s="1056"/>
      <c r="DG140" s="1057"/>
    </row>
    <row r="141" spans="1:111" ht="10.5" customHeight="1">
      <c r="A141" s="1261"/>
      <c r="B141" s="1262"/>
      <c r="C141" s="1263"/>
      <c r="D141" s="668">
        <f t="shared" si="1"/>
        <v>28</v>
      </c>
      <c r="E141" s="669"/>
      <c r="F141" s="670"/>
      <c r="G141" s="920"/>
      <c r="H141" s="921"/>
      <c r="I141" s="1044"/>
      <c r="J141" s="1111" t="s">
        <v>64</v>
      </c>
      <c r="K141" s="923"/>
      <c r="L141" s="923"/>
      <c r="M141" s="923"/>
      <c r="N141" s="923"/>
      <c r="O141" s="923"/>
      <c r="P141" s="923"/>
      <c r="Q141" s="923"/>
      <c r="R141" s="923"/>
      <c r="S141" s="923"/>
      <c r="T141" s="923"/>
      <c r="U141" s="923"/>
      <c r="V141" s="923"/>
      <c r="W141" s="923"/>
      <c r="X141" s="923"/>
      <c r="Y141" s="923"/>
      <c r="Z141" s="923"/>
      <c r="AA141" s="923"/>
      <c r="AB141" s="923"/>
      <c r="AC141" s="923"/>
      <c r="AD141" s="923"/>
      <c r="AE141" s="923"/>
      <c r="AF141" s="923"/>
      <c r="AG141" s="923"/>
      <c r="AH141" s="923"/>
      <c r="AI141" s="923"/>
      <c r="AJ141" s="923"/>
      <c r="AK141" s="923"/>
      <c r="AL141" s="923"/>
      <c r="AM141" s="923"/>
      <c r="AN141" s="923"/>
      <c r="AO141" s="923"/>
      <c r="AP141" s="923"/>
      <c r="AQ141" s="923"/>
      <c r="AR141" s="923"/>
      <c r="AS141" s="923"/>
      <c r="AT141" s="923"/>
      <c r="AU141" s="923"/>
      <c r="AV141" s="923"/>
      <c r="AW141" s="923"/>
      <c r="AX141" s="923"/>
      <c r="AY141" s="923"/>
      <c r="AZ141" s="923"/>
      <c r="BA141" s="923"/>
      <c r="BB141" s="923"/>
      <c r="BC141" s="923"/>
      <c r="BD141" s="923"/>
      <c r="BE141" s="923"/>
      <c r="BF141" s="923"/>
      <c r="BG141" s="923"/>
      <c r="BH141" s="923"/>
      <c r="BI141" s="923"/>
      <c r="BJ141" s="923"/>
      <c r="BK141" s="923"/>
      <c r="BL141" s="923"/>
      <c r="BM141" s="923"/>
      <c r="BN141" s="923"/>
      <c r="BO141" s="923"/>
      <c r="BP141" s="923"/>
      <c r="BQ141" s="923"/>
      <c r="BR141" s="923"/>
      <c r="BS141" s="923"/>
      <c r="BT141" s="923"/>
      <c r="BU141" s="923"/>
      <c r="BV141" s="923"/>
      <c r="BW141" s="923"/>
      <c r="BX141" s="923"/>
      <c r="BY141" s="923"/>
      <c r="BZ141" s="923"/>
      <c r="CA141" s="923"/>
      <c r="CB141" s="923"/>
      <c r="CC141" s="923"/>
      <c r="CD141" s="923"/>
      <c r="CE141" s="923"/>
      <c r="CF141" s="923"/>
      <c r="CG141" s="923"/>
      <c r="CH141" s="920">
        <v>9123</v>
      </c>
      <c r="CI141" s="921"/>
      <c r="CJ141" s="921"/>
      <c r="CK141" s="921"/>
      <c r="CL141" s="921"/>
      <c r="CM141" s="921"/>
      <c r="CN141" s="921"/>
      <c r="CO141" s="918"/>
      <c r="CP141" s="1055">
        <f>AY68</f>
        <v>0</v>
      </c>
      <c r="CQ141" s="1056"/>
      <c r="CR141" s="1056"/>
      <c r="CS141" s="1056"/>
      <c r="CT141" s="1056"/>
      <c r="CU141" s="1056"/>
      <c r="CV141" s="1056"/>
      <c r="CW141" s="1056"/>
      <c r="CX141" s="1056"/>
      <c r="CY141" s="1056"/>
      <c r="CZ141" s="1056"/>
      <c r="DA141" s="1056"/>
      <c r="DB141" s="1056"/>
      <c r="DC141" s="1056"/>
      <c r="DD141" s="1056"/>
      <c r="DE141" s="1056"/>
      <c r="DF141" s="1056"/>
      <c r="DG141" s="1057"/>
    </row>
    <row r="142" spans="1:111" ht="10.5" customHeight="1">
      <c r="A142" s="1261"/>
      <c r="B142" s="1262"/>
      <c r="C142" s="1263"/>
      <c r="D142" s="668">
        <f t="shared" si="1"/>
        <v>29</v>
      </c>
      <c r="E142" s="669"/>
      <c r="F142" s="670"/>
      <c r="G142" s="920"/>
      <c r="H142" s="921"/>
      <c r="I142" s="1044"/>
      <c r="J142" s="1111" t="s">
        <v>65</v>
      </c>
      <c r="K142" s="923"/>
      <c r="L142" s="923"/>
      <c r="M142" s="923"/>
      <c r="N142" s="923"/>
      <c r="O142" s="923"/>
      <c r="P142" s="923"/>
      <c r="Q142" s="923"/>
      <c r="R142" s="923"/>
      <c r="S142" s="923"/>
      <c r="T142" s="923"/>
      <c r="U142" s="923"/>
      <c r="V142" s="923"/>
      <c r="W142" s="923"/>
      <c r="X142" s="923"/>
      <c r="Y142" s="923"/>
      <c r="Z142" s="923"/>
      <c r="AA142" s="923"/>
      <c r="AB142" s="923"/>
      <c r="AC142" s="923"/>
      <c r="AD142" s="923"/>
      <c r="AE142" s="923"/>
      <c r="AF142" s="923"/>
      <c r="AG142" s="923"/>
      <c r="AH142" s="923"/>
      <c r="AI142" s="923"/>
      <c r="AJ142" s="923"/>
      <c r="AK142" s="923"/>
      <c r="AL142" s="923"/>
      <c r="AM142" s="923"/>
      <c r="AN142" s="923"/>
      <c r="AO142" s="923"/>
      <c r="AP142" s="923"/>
      <c r="AQ142" s="923"/>
      <c r="AR142" s="923"/>
      <c r="AS142" s="923"/>
      <c r="AT142" s="923"/>
      <c r="AU142" s="923"/>
      <c r="AV142" s="923"/>
      <c r="AW142" s="923"/>
      <c r="AX142" s="923"/>
      <c r="AY142" s="923"/>
      <c r="AZ142" s="923"/>
      <c r="BA142" s="923"/>
      <c r="BB142" s="923"/>
      <c r="BC142" s="923"/>
      <c r="BD142" s="923"/>
      <c r="BE142" s="923"/>
      <c r="BF142" s="923"/>
      <c r="BG142" s="923"/>
      <c r="BH142" s="923"/>
      <c r="BI142" s="923"/>
      <c r="BJ142" s="923"/>
      <c r="BK142" s="923"/>
      <c r="BL142" s="923"/>
      <c r="BM142" s="923"/>
      <c r="BN142" s="923"/>
      <c r="BO142" s="923"/>
      <c r="BP142" s="923"/>
      <c r="BQ142" s="923"/>
      <c r="BR142" s="923"/>
      <c r="BS142" s="923"/>
      <c r="BT142" s="923"/>
      <c r="BU142" s="923"/>
      <c r="BV142" s="923"/>
      <c r="BW142" s="923"/>
      <c r="BX142" s="923"/>
      <c r="BY142" s="923"/>
      <c r="BZ142" s="923"/>
      <c r="CA142" s="923"/>
      <c r="CB142" s="923"/>
      <c r="CC142" s="923"/>
      <c r="CD142" s="923"/>
      <c r="CE142" s="923"/>
      <c r="CF142" s="923"/>
      <c r="CG142" s="923"/>
      <c r="CH142" s="920">
        <v>9124</v>
      </c>
      <c r="CI142" s="921"/>
      <c r="CJ142" s="921"/>
      <c r="CK142" s="921"/>
      <c r="CL142" s="921"/>
      <c r="CM142" s="921"/>
      <c r="CN142" s="921"/>
      <c r="CO142" s="918"/>
      <c r="CP142" s="1055">
        <f>BS68</f>
        <v>0</v>
      </c>
      <c r="CQ142" s="1056"/>
      <c r="CR142" s="1056"/>
      <c r="CS142" s="1056"/>
      <c r="CT142" s="1056"/>
      <c r="CU142" s="1056"/>
      <c r="CV142" s="1056"/>
      <c r="CW142" s="1056"/>
      <c r="CX142" s="1056"/>
      <c r="CY142" s="1056"/>
      <c r="CZ142" s="1056"/>
      <c r="DA142" s="1056"/>
      <c r="DB142" s="1056"/>
      <c r="DC142" s="1056"/>
      <c r="DD142" s="1056"/>
      <c r="DE142" s="1056"/>
      <c r="DF142" s="1056"/>
      <c r="DG142" s="1057"/>
    </row>
    <row r="143" spans="1:111" ht="10.5" customHeight="1">
      <c r="A143" s="1261"/>
      <c r="B143" s="1262"/>
      <c r="C143" s="1263"/>
      <c r="D143" s="668">
        <f t="shared" si="1"/>
        <v>30</v>
      </c>
      <c r="E143" s="669"/>
      <c r="F143" s="670"/>
      <c r="G143" s="922" t="s">
        <v>616</v>
      </c>
      <c r="H143" s="923"/>
      <c r="I143" s="923"/>
      <c r="J143" s="923"/>
      <c r="K143" s="923"/>
      <c r="L143" s="923"/>
      <c r="M143" s="923"/>
      <c r="N143" s="923"/>
      <c r="O143" s="923"/>
      <c r="P143" s="923"/>
      <c r="Q143" s="923"/>
      <c r="R143" s="923"/>
      <c r="S143" s="923"/>
      <c r="T143" s="923"/>
      <c r="U143" s="923"/>
      <c r="V143" s="923"/>
      <c r="W143" s="923"/>
      <c r="X143" s="923"/>
      <c r="Y143" s="923"/>
      <c r="Z143" s="923"/>
      <c r="AA143" s="923"/>
      <c r="AB143" s="923"/>
      <c r="AC143" s="923"/>
      <c r="AD143" s="923"/>
      <c r="AE143" s="923"/>
      <c r="AF143" s="923"/>
      <c r="AG143" s="923"/>
      <c r="AH143" s="923"/>
      <c r="AI143" s="923"/>
      <c r="AJ143" s="923"/>
      <c r="AK143" s="923"/>
      <c r="AL143" s="923"/>
      <c r="AM143" s="923"/>
      <c r="AN143" s="923"/>
      <c r="AO143" s="923"/>
      <c r="AP143" s="923"/>
      <c r="AQ143" s="923"/>
      <c r="AR143" s="923"/>
      <c r="AS143" s="923"/>
      <c r="AT143" s="923"/>
      <c r="AU143" s="923"/>
      <c r="AV143" s="923"/>
      <c r="AW143" s="923"/>
      <c r="AX143" s="923"/>
      <c r="AY143" s="923"/>
      <c r="AZ143" s="923"/>
      <c r="BA143" s="923"/>
      <c r="BB143" s="923"/>
      <c r="BC143" s="923"/>
      <c r="BD143" s="923"/>
      <c r="BE143" s="923"/>
      <c r="BF143" s="923"/>
      <c r="BG143" s="923"/>
      <c r="BH143" s="923"/>
      <c r="BI143" s="923"/>
      <c r="BJ143" s="923"/>
      <c r="BK143" s="923"/>
      <c r="BL143" s="923"/>
      <c r="BM143" s="923"/>
      <c r="BN143" s="923"/>
      <c r="BO143" s="923"/>
      <c r="BP143" s="923"/>
      <c r="BQ143" s="923"/>
      <c r="BR143" s="923"/>
      <c r="BS143" s="923"/>
      <c r="BT143" s="923"/>
      <c r="BU143" s="923"/>
      <c r="BV143" s="923"/>
      <c r="BW143" s="923"/>
      <c r="BX143" s="923"/>
      <c r="BY143" s="923"/>
      <c r="BZ143" s="923"/>
      <c r="CA143" s="923"/>
      <c r="CB143" s="923"/>
      <c r="CC143" s="923"/>
      <c r="CD143" s="923"/>
      <c r="CE143" s="923"/>
      <c r="CF143" s="923"/>
      <c r="CG143" s="923"/>
      <c r="CH143" s="920">
        <v>9199</v>
      </c>
      <c r="CI143" s="921"/>
      <c r="CJ143" s="921"/>
      <c r="CK143" s="921"/>
      <c r="CL143" s="921"/>
      <c r="CM143" s="921"/>
      <c r="CN143" s="921"/>
      <c r="CO143" s="918"/>
      <c r="CP143" s="589">
        <f>CP130-CP138</f>
        <v>0</v>
      </c>
      <c r="CQ143" s="590"/>
      <c r="CR143" s="590"/>
      <c r="CS143" s="590"/>
      <c r="CT143" s="590"/>
      <c r="CU143" s="590"/>
      <c r="CV143" s="590"/>
      <c r="CW143" s="590"/>
      <c r="CX143" s="590"/>
      <c r="CY143" s="590"/>
      <c r="CZ143" s="590"/>
      <c r="DA143" s="590"/>
      <c r="DB143" s="590"/>
      <c r="DC143" s="590"/>
      <c r="DD143" s="590"/>
      <c r="DE143" s="590"/>
      <c r="DF143" s="590"/>
      <c r="DG143" s="591"/>
    </row>
    <row r="144" spans="1:111" ht="10.5" customHeight="1">
      <c r="A144" s="1261"/>
      <c r="B144" s="1262"/>
      <c r="C144" s="1263"/>
      <c r="D144" s="668">
        <f t="shared" si="1"/>
        <v>31</v>
      </c>
      <c r="E144" s="669"/>
      <c r="F144" s="670"/>
      <c r="G144" s="922" t="s">
        <v>617</v>
      </c>
      <c r="H144" s="923"/>
      <c r="I144" s="923"/>
      <c r="J144" s="923"/>
      <c r="K144" s="923"/>
      <c r="L144" s="923"/>
      <c r="M144" s="923"/>
      <c r="N144" s="923"/>
      <c r="O144" s="923"/>
      <c r="P144" s="923"/>
      <c r="Q144" s="923"/>
      <c r="R144" s="923"/>
      <c r="S144" s="923"/>
      <c r="T144" s="923"/>
      <c r="U144" s="923"/>
      <c r="V144" s="923"/>
      <c r="W144" s="923"/>
      <c r="X144" s="923"/>
      <c r="Y144" s="923"/>
      <c r="Z144" s="923"/>
      <c r="AA144" s="923"/>
      <c r="AB144" s="923"/>
      <c r="AC144" s="923"/>
      <c r="AD144" s="923"/>
      <c r="AE144" s="923"/>
      <c r="AF144" s="923"/>
      <c r="AG144" s="923"/>
      <c r="AH144" s="923"/>
      <c r="AI144" s="923"/>
      <c r="AJ144" s="923"/>
      <c r="AK144" s="923"/>
      <c r="AL144" s="923"/>
      <c r="AM144" s="923"/>
      <c r="AN144" s="923"/>
      <c r="AO144" s="923"/>
      <c r="AP144" s="923"/>
      <c r="AQ144" s="923"/>
      <c r="AR144" s="923"/>
      <c r="AS144" s="923"/>
      <c r="AT144" s="923"/>
      <c r="AU144" s="923"/>
      <c r="AV144" s="923"/>
      <c r="AW144" s="923"/>
      <c r="AX144" s="923"/>
      <c r="AY144" s="923"/>
      <c r="AZ144" s="923"/>
      <c r="BA144" s="923"/>
      <c r="BB144" s="923"/>
      <c r="BC144" s="923"/>
      <c r="BD144" s="923"/>
      <c r="BE144" s="923"/>
      <c r="BF144" s="923"/>
      <c r="BG144" s="923"/>
      <c r="BH144" s="923"/>
      <c r="BI144" s="923"/>
      <c r="BJ144" s="923"/>
      <c r="BK144" s="923"/>
      <c r="BL144" s="923"/>
      <c r="BM144" s="923"/>
      <c r="BN144" s="923"/>
      <c r="BO144" s="923"/>
      <c r="BP144" s="923"/>
      <c r="BQ144" s="923"/>
      <c r="BR144" s="923"/>
      <c r="BS144" s="923"/>
      <c r="BT144" s="923"/>
      <c r="BU144" s="923"/>
      <c r="BV144" s="923"/>
      <c r="BW144" s="923"/>
      <c r="BX144" s="923"/>
      <c r="BY144" s="923"/>
      <c r="BZ144" s="923"/>
      <c r="CA144" s="923"/>
      <c r="CB144" s="923"/>
      <c r="CC144" s="923"/>
      <c r="CD144" s="923"/>
      <c r="CE144" s="923"/>
      <c r="CF144" s="923"/>
      <c r="CG144" s="923"/>
      <c r="CH144" s="920">
        <v>6199</v>
      </c>
      <c r="CI144" s="921"/>
      <c r="CJ144" s="921"/>
      <c r="CK144" s="921"/>
      <c r="CL144" s="921"/>
      <c r="CM144" s="921"/>
      <c r="CN144" s="921"/>
      <c r="CO144" s="918"/>
      <c r="CP144" s="589">
        <f>SUM(CP145:DG151)</f>
        <v>0</v>
      </c>
      <c r="CQ144" s="590"/>
      <c r="CR144" s="590"/>
      <c r="CS144" s="590"/>
      <c r="CT144" s="590"/>
      <c r="CU144" s="590"/>
      <c r="CV144" s="590"/>
      <c r="CW144" s="590"/>
      <c r="CX144" s="590"/>
      <c r="CY144" s="590"/>
      <c r="CZ144" s="590"/>
      <c r="DA144" s="590"/>
      <c r="DB144" s="590"/>
      <c r="DC144" s="590"/>
      <c r="DD144" s="590"/>
      <c r="DE144" s="590"/>
      <c r="DF144" s="590"/>
      <c r="DG144" s="591"/>
    </row>
    <row r="145" spans="1:111" ht="10.5" customHeight="1">
      <c r="A145" s="1261"/>
      <c r="B145" s="1262"/>
      <c r="C145" s="1263"/>
      <c r="D145" s="668">
        <f t="shared" si="1"/>
        <v>32</v>
      </c>
      <c r="E145" s="669"/>
      <c r="F145" s="670"/>
      <c r="G145" s="920"/>
      <c r="H145" s="921"/>
      <c r="I145" s="1044"/>
      <c r="J145" s="1111" t="s">
        <v>56</v>
      </c>
      <c r="K145" s="923"/>
      <c r="L145" s="923"/>
      <c r="M145" s="923"/>
      <c r="N145" s="923"/>
      <c r="O145" s="923"/>
      <c r="P145" s="923"/>
      <c r="Q145" s="923"/>
      <c r="R145" s="923"/>
      <c r="S145" s="923"/>
      <c r="T145" s="923"/>
      <c r="U145" s="923"/>
      <c r="V145" s="923"/>
      <c r="W145" s="923"/>
      <c r="X145" s="923"/>
      <c r="Y145" s="923"/>
      <c r="Z145" s="923"/>
      <c r="AA145" s="923"/>
      <c r="AB145" s="923"/>
      <c r="AC145" s="923"/>
      <c r="AD145" s="923"/>
      <c r="AE145" s="923"/>
      <c r="AF145" s="923"/>
      <c r="AG145" s="923"/>
      <c r="AH145" s="923"/>
      <c r="AI145" s="923"/>
      <c r="AJ145" s="923"/>
      <c r="AK145" s="923"/>
      <c r="AL145" s="923"/>
      <c r="AM145" s="923"/>
      <c r="AN145" s="923"/>
      <c r="AO145" s="923"/>
      <c r="AP145" s="923"/>
      <c r="AQ145" s="923"/>
      <c r="AR145" s="923"/>
      <c r="AS145" s="923"/>
      <c r="AT145" s="923"/>
      <c r="AU145" s="923"/>
      <c r="AV145" s="923"/>
      <c r="AW145" s="923"/>
      <c r="AX145" s="923"/>
      <c r="AY145" s="923"/>
      <c r="AZ145" s="923"/>
      <c r="BA145" s="923"/>
      <c r="BB145" s="923"/>
      <c r="BC145" s="923"/>
      <c r="BD145" s="923"/>
      <c r="BE145" s="923"/>
      <c r="BF145" s="923"/>
      <c r="BG145" s="923"/>
      <c r="BH145" s="923"/>
      <c r="BI145" s="923"/>
      <c r="BJ145" s="923"/>
      <c r="BK145" s="923"/>
      <c r="BL145" s="923"/>
      <c r="BM145" s="923"/>
      <c r="BN145" s="923"/>
      <c r="BO145" s="923"/>
      <c r="BP145" s="923"/>
      <c r="BQ145" s="923"/>
      <c r="BR145" s="923"/>
      <c r="BS145" s="923"/>
      <c r="BT145" s="923"/>
      <c r="BU145" s="923"/>
      <c r="BV145" s="923"/>
      <c r="BW145" s="923"/>
      <c r="BX145" s="923"/>
      <c r="BY145" s="923"/>
      <c r="BZ145" s="923"/>
      <c r="CA145" s="923"/>
      <c r="CB145" s="923"/>
      <c r="CC145" s="923"/>
      <c r="CD145" s="923"/>
      <c r="CE145" s="923"/>
      <c r="CF145" s="923"/>
      <c r="CG145" s="923"/>
      <c r="CH145" s="920">
        <v>6101</v>
      </c>
      <c r="CI145" s="921"/>
      <c r="CJ145" s="921"/>
      <c r="CK145" s="921"/>
      <c r="CL145" s="921"/>
      <c r="CM145" s="921"/>
      <c r="CN145" s="921"/>
      <c r="CO145" s="918"/>
      <c r="CP145" s="1055"/>
      <c r="CQ145" s="1056"/>
      <c r="CR145" s="1056"/>
      <c r="CS145" s="1056"/>
      <c r="CT145" s="1056"/>
      <c r="CU145" s="1056"/>
      <c r="CV145" s="1056"/>
      <c r="CW145" s="1056"/>
      <c r="CX145" s="1056"/>
      <c r="CY145" s="1056"/>
      <c r="CZ145" s="1056"/>
      <c r="DA145" s="1056"/>
      <c r="DB145" s="1056"/>
      <c r="DC145" s="1056"/>
      <c r="DD145" s="1056"/>
      <c r="DE145" s="1056"/>
      <c r="DF145" s="1056"/>
      <c r="DG145" s="1057"/>
    </row>
    <row r="146" spans="1:111" ht="10.5" customHeight="1">
      <c r="A146" s="1261"/>
      <c r="B146" s="1262"/>
      <c r="C146" s="1263"/>
      <c r="D146" s="668">
        <f t="shared" si="1"/>
        <v>33</v>
      </c>
      <c r="E146" s="669"/>
      <c r="F146" s="670"/>
      <c r="G146" s="920"/>
      <c r="H146" s="921"/>
      <c r="I146" s="1044"/>
      <c r="J146" s="1111" t="s">
        <v>66</v>
      </c>
      <c r="K146" s="923"/>
      <c r="L146" s="923"/>
      <c r="M146" s="923"/>
      <c r="N146" s="923"/>
      <c r="O146" s="923"/>
      <c r="P146" s="923"/>
      <c r="Q146" s="923"/>
      <c r="R146" s="923"/>
      <c r="S146" s="923"/>
      <c r="T146" s="923"/>
      <c r="U146" s="923"/>
      <c r="V146" s="923"/>
      <c r="W146" s="923"/>
      <c r="X146" s="923"/>
      <c r="Y146" s="923"/>
      <c r="Z146" s="923"/>
      <c r="AA146" s="923"/>
      <c r="AB146" s="923"/>
      <c r="AC146" s="923"/>
      <c r="AD146" s="923"/>
      <c r="AE146" s="923"/>
      <c r="AF146" s="923"/>
      <c r="AG146" s="923"/>
      <c r="AH146" s="923"/>
      <c r="AI146" s="923"/>
      <c r="AJ146" s="923"/>
      <c r="AK146" s="923"/>
      <c r="AL146" s="923"/>
      <c r="AM146" s="923"/>
      <c r="AN146" s="923"/>
      <c r="AO146" s="923"/>
      <c r="AP146" s="923"/>
      <c r="AQ146" s="923"/>
      <c r="AR146" s="923"/>
      <c r="AS146" s="923"/>
      <c r="AT146" s="923"/>
      <c r="AU146" s="923"/>
      <c r="AV146" s="923"/>
      <c r="AW146" s="923"/>
      <c r="AX146" s="923"/>
      <c r="AY146" s="923"/>
      <c r="AZ146" s="923"/>
      <c r="BA146" s="923"/>
      <c r="BB146" s="923"/>
      <c r="BC146" s="923"/>
      <c r="BD146" s="923"/>
      <c r="BE146" s="923"/>
      <c r="BF146" s="923"/>
      <c r="BG146" s="923"/>
      <c r="BH146" s="923"/>
      <c r="BI146" s="923"/>
      <c r="BJ146" s="923"/>
      <c r="BK146" s="923"/>
      <c r="BL146" s="923"/>
      <c r="BM146" s="923"/>
      <c r="BN146" s="923"/>
      <c r="BO146" s="923"/>
      <c r="BP146" s="923"/>
      <c r="BQ146" s="923"/>
      <c r="BR146" s="923"/>
      <c r="BS146" s="923"/>
      <c r="BT146" s="923"/>
      <c r="BU146" s="923"/>
      <c r="BV146" s="923"/>
      <c r="BW146" s="923"/>
      <c r="BX146" s="923"/>
      <c r="BY146" s="923"/>
      <c r="BZ146" s="923"/>
      <c r="CA146" s="923"/>
      <c r="CB146" s="923"/>
      <c r="CC146" s="923"/>
      <c r="CD146" s="923"/>
      <c r="CE146" s="923"/>
      <c r="CF146" s="923"/>
      <c r="CG146" s="923"/>
      <c r="CH146" s="920">
        <v>6102</v>
      </c>
      <c r="CI146" s="921"/>
      <c r="CJ146" s="921"/>
      <c r="CK146" s="921"/>
      <c r="CL146" s="921"/>
      <c r="CM146" s="921"/>
      <c r="CN146" s="921"/>
      <c r="CO146" s="918"/>
      <c r="CP146" s="1055"/>
      <c r="CQ146" s="1056"/>
      <c r="CR146" s="1056"/>
      <c r="CS146" s="1056"/>
      <c r="CT146" s="1056"/>
      <c r="CU146" s="1056"/>
      <c r="CV146" s="1056"/>
      <c r="CW146" s="1056"/>
      <c r="CX146" s="1056"/>
      <c r="CY146" s="1056"/>
      <c r="CZ146" s="1056"/>
      <c r="DA146" s="1056"/>
      <c r="DB146" s="1056"/>
      <c r="DC146" s="1056"/>
      <c r="DD146" s="1056"/>
      <c r="DE146" s="1056"/>
      <c r="DF146" s="1056"/>
      <c r="DG146" s="1057"/>
    </row>
    <row r="147" spans="1:111" ht="10.5" customHeight="1">
      <c r="A147" s="1261"/>
      <c r="B147" s="1262"/>
      <c r="C147" s="1263"/>
      <c r="D147" s="668">
        <f t="shared" si="1"/>
        <v>34</v>
      </c>
      <c r="E147" s="669"/>
      <c r="F147" s="670"/>
      <c r="G147" s="920"/>
      <c r="H147" s="921"/>
      <c r="I147" s="1044"/>
      <c r="J147" s="1111" t="s">
        <v>67</v>
      </c>
      <c r="K147" s="923"/>
      <c r="L147" s="923"/>
      <c r="M147" s="923"/>
      <c r="N147" s="923"/>
      <c r="O147" s="923"/>
      <c r="P147" s="923"/>
      <c r="Q147" s="923"/>
      <c r="R147" s="923"/>
      <c r="S147" s="923"/>
      <c r="T147" s="923"/>
      <c r="U147" s="923"/>
      <c r="V147" s="923"/>
      <c r="W147" s="923"/>
      <c r="X147" s="923"/>
      <c r="Y147" s="923"/>
      <c r="Z147" s="923"/>
      <c r="AA147" s="923"/>
      <c r="AB147" s="923"/>
      <c r="AC147" s="923"/>
      <c r="AD147" s="923"/>
      <c r="AE147" s="923"/>
      <c r="AF147" s="923"/>
      <c r="AG147" s="923"/>
      <c r="AH147" s="923"/>
      <c r="AI147" s="923"/>
      <c r="AJ147" s="923"/>
      <c r="AK147" s="923"/>
      <c r="AL147" s="923"/>
      <c r="AM147" s="923"/>
      <c r="AN147" s="923"/>
      <c r="AO147" s="923"/>
      <c r="AP147" s="923"/>
      <c r="AQ147" s="923"/>
      <c r="AR147" s="923"/>
      <c r="AS147" s="923"/>
      <c r="AT147" s="923"/>
      <c r="AU147" s="923"/>
      <c r="AV147" s="923"/>
      <c r="AW147" s="923"/>
      <c r="AX147" s="923"/>
      <c r="AY147" s="923"/>
      <c r="AZ147" s="923"/>
      <c r="BA147" s="923"/>
      <c r="BB147" s="923"/>
      <c r="BC147" s="923"/>
      <c r="BD147" s="923"/>
      <c r="BE147" s="923"/>
      <c r="BF147" s="923"/>
      <c r="BG147" s="923"/>
      <c r="BH147" s="923"/>
      <c r="BI147" s="923"/>
      <c r="BJ147" s="923"/>
      <c r="BK147" s="923"/>
      <c r="BL147" s="923"/>
      <c r="BM147" s="923"/>
      <c r="BN147" s="923"/>
      <c r="BO147" s="923"/>
      <c r="BP147" s="923"/>
      <c r="BQ147" s="923"/>
      <c r="BR147" s="923"/>
      <c r="BS147" s="923"/>
      <c r="BT147" s="923"/>
      <c r="BU147" s="923"/>
      <c r="BV147" s="923"/>
      <c r="BW147" s="923"/>
      <c r="BX147" s="923"/>
      <c r="BY147" s="923"/>
      <c r="BZ147" s="923"/>
      <c r="CA147" s="923"/>
      <c r="CB147" s="923"/>
      <c r="CC147" s="923"/>
      <c r="CD147" s="923"/>
      <c r="CE147" s="923"/>
      <c r="CF147" s="923"/>
      <c r="CG147" s="923"/>
      <c r="CH147" s="920">
        <v>6103</v>
      </c>
      <c r="CI147" s="921"/>
      <c r="CJ147" s="921"/>
      <c r="CK147" s="921"/>
      <c r="CL147" s="921"/>
      <c r="CM147" s="921"/>
      <c r="CN147" s="921"/>
      <c r="CO147" s="918"/>
      <c r="CP147" s="1055"/>
      <c r="CQ147" s="1056"/>
      <c r="CR147" s="1056"/>
      <c r="CS147" s="1056"/>
      <c r="CT147" s="1056"/>
      <c r="CU147" s="1056"/>
      <c r="CV147" s="1056"/>
      <c r="CW147" s="1056"/>
      <c r="CX147" s="1056"/>
      <c r="CY147" s="1056"/>
      <c r="CZ147" s="1056"/>
      <c r="DA147" s="1056"/>
      <c r="DB147" s="1056"/>
      <c r="DC147" s="1056"/>
      <c r="DD147" s="1056"/>
      <c r="DE147" s="1056"/>
      <c r="DF147" s="1056"/>
      <c r="DG147" s="1057"/>
    </row>
    <row r="148" spans="1:111" ht="10.5" customHeight="1">
      <c r="A148" s="1261"/>
      <c r="B148" s="1262"/>
      <c r="C148" s="1263"/>
      <c r="D148" s="668">
        <f t="shared" si="1"/>
        <v>35</v>
      </c>
      <c r="E148" s="669"/>
      <c r="F148" s="670"/>
      <c r="G148" s="920"/>
      <c r="H148" s="921"/>
      <c r="I148" s="1044"/>
      <c r="J148" s="1111" t="s">
        <v>68</v>
      </c>
      <c r="K148" s="923"/>
      <c r="L148" s="923"/>
      <c r="M148" s="923"/>
      <c r="N148" s="923"/>
      <c r="O148" s="923"/>
      <c r="P148" s="923"/>
      <c r="Q148" s="923"/>
      <c r="R148" s="923"/>
      <c r="S148" s="923"/>
      <c r="T148" s="923"/>
      <c r="U148" s="923"/>
      <c r="V148" s="923"/>
      <c r="W148" s="923"/>
      <c r="X148" s="923"/>
      <c r="Y148" s="923"/>
      <c r="Z148" s="923"/>
      <c r="AA148" s="923"/>
      <c r="AB148" s="923"/>
      <c r="AC148" s="923"/>
      <c r="AD148" s="923"/>
      <c r="AE148" s="923"/>
      <c r="AF148" s="923"/>
      <c r="AG148" s="923"/>
      <c r="AH148" s="923"/>
      <c r="AI148" s="923"/>
      <c r="AJ148" s="923"/>
      <c r="AK148" s="923"/>
      <c r="AL148" s="923"/>
      <c r="AM148" s="923"/>
      <c r="AN148" s="923"/>
      <c r="AO148" s="923"/>
      <c r="AP148" s="923"/>
      <c r="AQ148" s="923"/>
      <c r="AR148" s="923"/>
      <c r="AS148" s="923"/>
      <c r="AT148" s="923"/>
      <c r="AU148" s="923"/>
      <c r="AV148" s="923"/>
      <c r="AW148" s="923"/>
      <c r="AX148" s="923"/>
      <c r="AY148" s="923"/>
      <c r="AZ148" s="923"/>
      <c r="BA148" s="923"/>
      <c r="BB148" s="923"/>
      <c r="BC148" s="923"/>
      <c r="BD148" s="923"/>
      <c r="BE148" s="923"/>
      <c r="BF148" s="923"/>
      <c r="BG148" s="923"/>
      <c r="BH148" s="923"/>
      <c r="BI148" s="923"/>
      <c r="BJ148" s="923"/>
      <c r="BK148" s="923"/>
      <c r="BL148" s="923"/>
      <c r="BM148" s="923"/>
      <c r="BN148" s="923"/>
      <c r="BO148" s="923"/>
      <c r="BP148" s="923"/>
      <c r="BQ148" s="923"/>
      <c r="BR148" s="923"/>
      <c r="BS148" s="923"/>
      <c r="BT148" s="923"/>
      <c r="BU148" s="923"/>
      <c r="BV148" s="923"/>
      <c r="BW148" s="923"/>
      <c r="BX148" s="923"/>
      <c r="BY148" s="923"/>
      <c r="BZ148" s="923"/>
      <c r="CA148" s="923"/>
      <c r="CB148" s="923"/>
      <c r="CC148" s="923"/>
      <c r="CD148" s="923"/>
      <c r="CE148" s="923"/>
      <c r="CF148" s="923"/>
      <c r="CG148" s="923"/>
      <c r="CH148" s="920">
        <v>6104</v>
      </c>
      <c r="CI148" s="921"/>
      <c r="CJ148" s="921"/>
      <c r="CK148" s="921"/>
      <c r="CL148" s="921"/>
      <c r="CM148" s="921"/>
      <c r="CN148" s="921"/>
      <c r="CO148" s="918"/>
      <c r="CP148" s="1055"/>
      <c r="CQ148" s="1056"/>
      <c r="CR148" s="1056"/>
      <c r="CS148" s="1056"/>
      <c r="CT148" s="1056"/>
      <c r="CU148" s="1056"/>
      <c r="CV148" s="1056"/>
      <c r="CW148" s="1056"/>
      <c r="CX148" s="1056"/>
      <c r="CY148" s="1056"/>
      <c r="CZ148" s="1056"/>
      <c r="DA148" s="1056"/>
      <c r="DB148" s="1056"/>
      <c r="DC148" s="1056"/>
      <c r="DD148" s="1056"/>
      <c r="DE148" s="1056"/>
      <c r="DF148" s="1056"/>
      <c r="DG148" s="1057"/>
    </row>
    <row r="149" spans="1:111" ht="10.5" customHeight="1">
      <c r="A149" s="1261"/>
      <c r="B149" s="1262"/>
      <c r="C149" s="1263"/>
      <c r="D149" s="668">
        <f t="shared" si="1"/>
        <v>36</v>
      </c>
      <c r="E149" s="669"/>
      <c r="F149" s="670"/>
      <c r="G149" s="920"/>
      <c r="H149" s="921"/>
      <c r="I149" s="1044"/>
      <c r="J149" s="1111" t="s">
        <v>69</v>
      </c>
      <c r="K149" s="923"/>
      <c r="L149" s="923"/>
      <c r="M149" s="923"/>
      <c r="N149" s="923"/>
      <c r="O149" s="923"/>
      <c r="P149" s="923"/>
      <c r="Q149" s="923"/>
      <c r="R149" s="923"/>
      <c r="S149" s="923"/>
      <c r="T149" s="923"/>
      <c r="U149" s="923"/>
      <c r="V149" s="923"/>
      <c r="W149" s="923"/>
      <c r="X149" s="923"/>
      <c r="Y149" s="923"/>
      <c r="Z149" s="923"/>
      <c r="AA149" s="923"/>
      <c r="AB149" s="923"/>
      <c r="AC149" s="923"/>
      <c r="AD149" s="923"/>
      <c r="AE149" s="923"/>
      <c r="AF149" s="923"/>
      <c r="AG149" s="923"/>
      <c r="AH149" s="923"/>
      <c r="AI149" s="923"/>
      <c r="AJ149" s="923"/>
      <c r="AK149" s="923"/>
      <c r="AL149" s="923"/>
      <c r="AM149" s="923"/>
      <c r="AN149" s="923"/>
      <c r="AO149" s="923"/>
      <c r="AP149" s="923"/>
      <c r="AQ149" s="923"/>
      <c r="AR149" s="923"/>
      <c r="AS149" s="923"/>
      <c r="AT149" s="923"/>
      <c r="AU149" s="923"/>
      <c r="AV149" s="923"/>
      <c r="AW149" s="923"/>
      <c r="AX149" s="923"/>
      <c r="AY149" s="923"/>
      <c r="AZ149" s="923"/>
      <c r="BA149" s="923"/>
      <c r="BB149" s="923"/>
      <c r="BC149" s="923"/>
      <c r="BD149" s="923"/>
      <c r="BE149" s="923"/>
      <c r="BF149" s="923"/>
      <c r="BG149" s="923"/>
      <c r="BH149" s="923"/>
      <c r="BI149" s="923"/>
      <c r="BJ149" s="923"/>
      <c r="BK149" s="923"/>
      <c r="BL149" s="923"/>
      <c r="BM149" s="923"/>
      <c r="BN149" s="923"/>
      <c r="BO149" s="923"/>
      <c r="BP149" s="923"/>
      <c r="BQ149" s="923"/>
      <c r="BR149" s="923"/>
      <c r="BS149" s="923"/>
      <c r="BT149" s="923"/>
      <c r="BU149" s="923"/>
      <c r="BV149" s="923"/>
      <c r="BW149" s="923"/>
      <c r="BX149" s="923"/>
      <c r="BY149" s="923"/>
      <c r="BZ149" s="923"/>
      <c r="CA149" s="923"/>
      <c r="CB149" s="923"/>
      <c r="CC149" s="923"/>
      <c r="CD149" s="923"/>
      <c r="CE149" s="923"/>
      <c r="CF149" s="923"/>
      <c r="CG149" s="923"/>
      <c r="CH149" s="920">
        <v>6106</v>
      </c>
      <c r="CI149" s="921"/>
      <c r="CJ149" s="921"/>
      <c r="CK149" s="921"/>
      <c r="CL149" s="921"/>
      <c r="CM149" s="921"/>
      <c r="CN149" s="921"/>
      <c r="CO149" s="918"/>
      <c r="CP149" s="1055"/>
      <c r="CQ149" s="1056"/>
      <c r="CR149" s="1056"/>
      <c r="CS149" s="1056"/>
      <c r="CT149" s="1056"/>
      <c r="CU149" s="1056"/>
      <c r="CV149" s="1056"/>
      <c r="CW149" s="1056"/>
      <c r="CX149" s="1056"/>
      <c r="CY149" s="1056"/>
      <c r="CZ149" s="1056"/>
      <c r="DA149" s="1056"/>
      <c r="DB149" s="1056"/>
      <c r="DC149" s="1056"/>
      <c r="DD149" s="1056"/>
      <c r="DE149" s="1056"/>
      <c r="DF149" s="1056"/>
      <c r="DG149" s="1057"/>
    </row>
    <row r="150" spans="1:111" ht="10.5" customHeight="1">
      <c r="A150" s="1261"/>
      <c r="B150" s="1262"/>
      <c r="C150" s="1263"/>
      <c r="D150" s="668">
        <f t="shared" si="1"/>
        <v>37</v>
      </c>
      <c r="E150" s="669"/>
      <c r="F150" s="670"/>
      <c r="G150" s="920"/>
      <c r="H150" s="921"/>
      <c r="I150" s="1044"/>
      <c r="J150" s="1111" t="s">
        <v>70</v>
      </c>
      <c r="K150" s="923"/>
      <c r="L150" s="923"/>
      <c r="M150" s="923"/>
      <c r="N150" s="923"/>
      <c r="O150" s="923"/>
      <c r="P150" s="923"/>
      <c r="Q150" s="923"/>
      <c r="R150" s="923"/>
      <c r="S150" s="923"/>
      <c r="T150" s="923"/>
      <c r="U150" s="923"/>
      <c r="V150" s="923"/>
      <c r="W150" s="923"/>
      <c r="X150" s="923"/>
      <c r="Y150" s="923"/>
      <c r="Z150" s="923"/>
      <c r="AA150" s="923"/>
      <c r="AB150" s="923"/>
      <c r="AC150" s="923"/>
      <c r="AD150" s="923"/>
      <c r="AE150" s="923"/>
      <c r="AF150" s="923"/>
      <c r="AG150" s="923"/>
      <c r="AH150" s="923"/>
      <c r="AI150" s="923"/>
      <c r="AJ150" s="923"/>
      <c r="AK150" s="923"/>
      <c r="AL150" s="923"/>
      <c r="AM150" s="923"/>
      <c r="AN150" s="923"/>
      <c r="AO150" s="923"/>
      <c r="AP150" s="923"/>
      <c r="AQ150" s="923"/>
      <c r="AR150" s="923"/>
      <c r="AS150" s="923"/>
      <c r="AT150" s="923"/>
      <c r="AU150" s="923"/>
      <c r="AV150" s="923"/>
      <c r="AW150" s="923"/>
      <c r="AX150" s="923"/>
      <c r="AY150" s="923"/>
      <c r="AZ150" s="923"/>
      <c r="BA150" s="923"/>
      <c r="BB150" s="923"/>
      <c r="BC150" s="923"/>
      <c r="BD150" s="923"/>
      <c r="BE150" s="923"/>
      <c r="BF150" s="923"/>
      <c r="BG150" s="923"/>
      <c r="BH150" s="923"/>
      <c r="BI150" s="923"/>
      <c r="BJ150" s="923"/>
      <c r="BK150" s="923"/>
      <c r="BL150" s="923"/>
      <c r="BM150" s="923"/>
      <c r="BN150" s="923"/>
      <c r="BO150" s="923"/>
      <c r="BP150" s="923"/>
      <c r="BQ150" s="923"/>
      <c r="BR150" s="923"/>
      <c r="BS150" s="923"/>
      <c r="BT150" s="923"/>
      <c r="BU150" s="923"/>
      <c r="BV150" s="923"/>
      <c r="BW150" s="923"/>
      <c r="BX150" s="923"/>
      <c r="BY150" s="923"/>
      <c r="BZ150" s="923"/>
      <c r="CA150" s="923"/>
      <c r="CB150" s="923"/>
      <c r="CC150" s="923"/>
      <c r="CD150" s="923"/>
      <c r="CE150" s="923"/>
      <c r="CF150" s="923"/>
      <c r="CG150" s="923"/>
      <c r="CH150" s="920">
        <v>6107</v>
      </c>
      <c r="CI150" s="921"/>
      <c r="CJ150" s="921"/>
      <c r="CK150" s="921"/>
      <c r="CL150" s="921"/>
      <c r="CM150" s="921"/>
      <c r="CN150" s="921"/>
      <c r="CO150" s="918"/>
      <c r="CP150" s="1055"/>
      <c r="CQ150" s="1056"/>
      <c r="CR150" s="1056"/>
      <c r="CS150" s="1056"/>
      <c r="CT150" s="1056"/>
      <c r="CU150" s="1056"/>
      <c r="CV150" s="1056"/>
      <c r="CW150" s="1056"/>
      <c r="CX150" s="1056"/>
      <c r="CY150" s="1056"/>
      <c r="CZ150" s="1056"/>
      <c r="DA150" s="1056"/>
      <c r="DB150" s="1056"/>
      <c r="DC150" s="1056"/>
      <c r="DD150" s="1056"/>
      <c r="DE150" s="1056"/>
      <c r="DF150" s="1056"/>
      <c r="DG150" s="1057"/>
    </row>
    <row r="151" spans="1:111" ht="10.5" customHeight="1" thickBot="1">
      <c r="A151" s="1264"/>
      <c r="B151" s="1265"/>
      <c r="C151" s="1266"/>
      <c r="D151" s="671">
        <f>D150+1</f>
        <v>38</v>
      </c>
      <c r="E151" s="672"/>
      <c r="F151" s="673"/>
      <c r="G151" s="1045"/>
      <c r="H151" s="1046"/>
      <c r="I151" s="1047"/>
      <c r="J151" s="1257" t="s">
        <v>60</v>
      </c>
      <c r="K151" s="1147"/>
      <c r="L151" s="1147"/>
      <c r="M151" s="1147"/>
      <c r="N151" s="1147"/>
      <c r="O151" s="1147"/>
      <c r="P151" s="1147"/>
      <c r="Q151" s="1147"/>
      <c r="R151" s="1147"/>
      <c r="S151" s="1147"/>
      <c r="T151" s="1147"/>
      <c r="U151" s="1147"/>
      <c r="V151" s="1147"/>
      <c r="W151" s="1147"/>
      <c r="X151" s="1147"/>
      <c r="Y151" s="1147"/>
      <c r="Z151" s="1147"/>
      <c r="AA151" s="1147"/>
      <c r="AB151" s="1147"/>
      <c r="AC151" s="1147"/>
      <c r="AD151" s="1147"/>
      <c r="AE151" s="1147"/>
      <c r="AF151" s="1147"/>
      <c r="AG151" s="1147"/>
      <c r="AH151" s="1147"/>
      <c r="AI151" s="1147"/>
      <c r="AJ151" s="1147"/>
      <c r="AK151" s="1147"/>
      <c r="AL151" s="1147"/>
      <c r="AM151" s="1147"/>
      <c r="AN151" s="1147"/>
      <c r="AO151" s="1147"/>
      <c r="AP151" s="1147"/>
      <c r="AQ151" s="1147"/>
      <c r="AR151" s="1147"/>
      <c r="AS151" s="1147"/>
      <c r="AT151" s="1147"/>
      <c r="AU151" s="1147"/>
      <c r="AV151" s="1147"/>
      <c r="AW151" s="1147"/>
      <c r="AX151" s="1147"/>
      <c r="AY151" s="1147"/>
      <c r="AZ151" s="1147"/>
      <c r="BA151" s="1147"/>
      <c r="BB151" s="1147"/>
      <c r="BC151" s="1147"/>
      <c r="BD151" s="1147"/>
      <c r="BE151" s="1147"/>
      <c r="BF151" s="1147"/>
      <c r="BG151" s="1147"/>
      <c r="BH151" s="1147"/>
      <c r="BI151" s="1147"/>
      <c r="BJ151" s="1147"/>
      <c r="BK151" s="1147"/>
      <c r="BL151" s="1147"/>
      <c r="BM151" s="1147"/>
      <c r="BN151" s="1147"/>
      <c r="BO151" s="1147"/>
      <c r="BP151" s="1147"/>
      <c r="BQ151" s="1147"/>
      <c r="BR151" s="1147"/>
      <c r="BS151" s="1147"/>
      <c r="BT151" s="1147"/>
      <c r="BU151" s="1147"/>
      <c r="BV151" s="1147"/>
      <c r="BW151" s="1147"/>
      <c r="BX151" s="1147"/>
      <c r="BY151" s="1147"/>
      <c r="BZ151" s="1147"/>
      <c r="CA151" s="1147"/>
      <c r="CB151" s="1147"/>
      <c r="CC151" s="1147"/>
      <c r="CD151" s="1147"/>
      <c r="CE151" s="1147"/>
      <c r="CF151" s="1147"/>
      <c r="CG151" s="1147"/>
      <c r="CH151" s="1084">
        <v>6105</v>
      </c>
      <c r="CI151" s="1085"/>
      <c r="CJ151" s="1085"/>
      <c r="CK151" s="1085"/>
      <c r="CL151" s="1085"/>
      <c r="CM151" s="1085"/>
      <c r="CN151" s="1085"/>
      <c r="CO151" s="1086"/>
      <c r="CP151" s="1087"/>
      <c r="CQ151" s="1088"/>
      <c r="CR151" s="1088"/>
      <c r="CS151" s="1088"/>
      <c r="CT151" s="1088"/>
      <c r="CU151" s="1088"/>
      <c r="CV151" s="1088"/>
      <c r="CW151" s="1088"/>
      <c r="CX151" s="1088"/>
      <c r="CY151" s="1088"/>
      <c r="CZ151" s="1088"/>
      <c r="DA151" s="1088"/>
      <c r="DB151" s="1088"/>
      <c r="DC151" s="1088"/>
      <c r="DD151" s="1088"/>
      <c r="DE151" s="1088"/>
      <c r="DF151" s="1088"/>
      <c r="DG151" s="1089"/>
    </row>
    <row r="152" spans="1:111" ht="10.5" customHeight="1">
      <c r="A152" s="1325" t="s">
        <v>87</v>
      </c>
      <c r="B152" s="1326"/>
      <c r="C152" s="1327"/>
      <c r="D152" s="939">
        <f>D151+1</f>
        <v>39</v>
      </c>
      <c r="E152" s="940"/>
      <c r="F152" s="941"/>
      <c r="G152" s="211" t="s">
        <v>267</v>
      </c>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t="s">
        <v>618</v>
      </c>
      <c r="BE152" s="212"/>
      <c r="BF152" s="212"/>
      <c r="BG152" s="212"/>
      <c r="BH152" s="212"/>
      <c r="BI152" s="212"/>
      <c r="BJ152" s="212"/>
      <c r="BK152" s="212"/>
      <c r="BL152" s="212"/>
      <c r="BM152" s="212"/>
      <c r="BN152" s="212"/>
      <c r="BO152" s="212"/>
      <c r="BP152" s="212"/>
      <c r="BQ152" s="212"/>
      <c r="BR152" s="212"/>
      <c r="BS152" s="212"/>
      <c r="BT152" s="212"/>
      <c r="BU152" s="212"/>
      <c r="BV152" s="212"/>
      <c r="BW152" s="212"/>
      <c r="BX152" s="213"/>
      <c r="BY152" s="1267">
        <f>AI77</f>
        <v>0</v>
      </c>
      <c r="BZ152" s="1268"/>
      <c r="CA152" s="1268"/>
      <c r="CB152" s="1268"/>
      <c r="CC152" s="1268"/>
      <c r="CD152" s="1268"/>
      <c r="CE152" s="1268"/>
      <c r="CF152" s="1268"/>
      <c r="CG152" s="1269"/>
      <c r="CH152" s="878">
        <v>9201</v>
      </c>
      <c r="CI152" s="878"/>
      <c r="CJ152" s="878"/>
      <c r="CK152" s="878"/>
      <c r="CL152" s="878"/>
      <c r="CM152" s="878"/>
      <c r="CN152" s="878"/>
      <c r="CO152" s="1314"/>
      <c r="CP152" s="1062">
        <f>AT77</f>
        <v>0</v>
      </c>
      <c r="CQ152" s="1063"/>
      <c r="CR152" s="1063"/>
      <c r="CS152" s="1063"/>
      <c r="CT152" s="1063"/>
      <c r="CU152" s="1063"/>
      <c r="CV152" s="1063"/>
      <c r="CW152" s="1063"/>
      <c r="CX152" s="1063"/>
      <c r="CY152" s="1063"/>
      <c r="CZ152" s="1063"/>
      <c r="DA152" s="1063"/>
      <c r="DB152" s="1063"/>
      <c r="DC152" s="1063"/>
      <c r="DD152" s="1063"/>
      <c r="DE152" s="1063"/>
      <c r="DF152" s="1063"/>
      <c r="DG152" s="1064"/>
    </row>
    <row r="153" spans="1:111" ht="10.5" customHeight="1">
      <c r="A153" s="1328"/>
      <c r="B153" s="1329"/>
      <c r="C153" s="1330"/>
      <c r="D153" s="668">
        <f>D152+1</f>
        <v>40</v>
      </c>
      <c r="E153" s="669"/>
      <c r="F153" s="670"/>
      <c r="G153" s="1126" t="s">
        <v>71</v>
      </c>
      <c r="H153" s="802"/>
      <c r="I153" s="802"/>
      <c r="J153" s="802"/>
      <c r="K153" s="802"/>
      <c r="L153" s="802"/>
      <c r="M153" s="802"/>
      <c r="N153" s="802"/>
      <c r="O153" s="802"/>
      <c r="P153" s="802"/>
      <c r="Q153" s="802"/>
      <c r="R153" s="802"/>
      <c r="S153" s="802"/>
      <c r="T153" s="802"/>
      <c r="U153" s="802"/>
      <c r="V153" s="802"/>
      <c r="W153" s="802"/>
      <c r="X153" s="802"/>
      <c r="Y153" s="802"/>
      <c r="Z153" s="802"/>
      <c r="AA153" s="802"/>
      <c r="AB153" s="802"/>
      <c r="AC153" s="802"/>
      <c r="AD153" s="802"/>
      <c r="AE153" s="802"/>
      <c r="AF153" s="802"/>
      <c r="AG153" s="802"/>
      <c r="AH153" s="802"/>
      <c r="AI153" s="802"/>
      <c r="AJ153" s="802"/>
      <c r="AK153" s="802"/>
      <c r="AL153" s="802"/>
      <c r="AM153" s="802"/>
      <c r="AN153" s="802"/>
      <c r="AO153" s="802"/>
      <c r="AP153" s="802"/>
      <c r="AQ153" s="802"/>
      <c r="AR153" s="802"/>
      <c r="AS153" s="802"/>
      <c r="AT153" s="802"/>
      <c r="AU153" s="802"/>
      <c r="AV153" s="802"/>
      <c r="AW153" s="802"/>
      <c r="AX153" s="802"/>
      <c r="AY153" s="802"/>
      <c r="AZ153" s="802"/>
      <c r="BA153" s="802"/>
      <c r="BB153" s="802"/>
      <c r="BC153" s="802"/>
      <c r="BD153" s="802"/>
      <c r="BE153" s="802"/>
      <c r="BF153" s="802"/>
      <c r="BG153" s="802"/>
      <c r="BH153" s="802"/>
      <c r="BI153" s="802"/>
      <c r="BJ153" s="802"/>
      <c r="BK153" s="802"/>
      <c r="BL153" s="802"/>
      <c r="BM153" s="802"/>
      <c r="BN153" s="802"/>
      <c r="BO153" s="802"/>
      <c r="BP153" s="802"/>
      <c r="BQ153" s="802"/>
      <c r="BR153" s="802"/>
      <c r="BS153" s="802"/>
      <c r="BT153" s="802"/>
      <c r="BU153" s="802"/>
      <c r="BV153" s="802"/>
      <c r="BW153" s="802"/>
      <c r="BX153" s="802"/>
      <c r="BY153" s="802"/>
      <c r="BZ153" s="802"/>
      <c r="CA153" s="802"/>
      <c r="CB153" s="802"/>
      <c r="CC153" s="802"/>
      <c r="CD153" s="802"/>
      <c r="CE153" s="802"/>
      <c r="CF153" s="802"/>
      <c r="CG153" s="802"/>
      <c r="CH153" s="911">
        <v>9249</v>
      </c>
      <c r="CI153" s="801"/>
      <c r="CJ153" s="801"/>
      <c r="CK153" s="801"/>
      <c r="CL153" s="801"/>
      <c r="CM153" s="801"/>
      <c r="CN153" s="801"/>
      <c r="CO153" s="912"/>
      <c r="CP153" s="1055">
        <f>AT85</f>
        <v>0</v>
      </c>
      <c r="CQ153" s="1056"/>
      <c r="CR153" s="1056"/>
      <c r="CS153" s="1056"/>
      <c r="CT153" s="1056"/>
      <c r="CU153" s="1056"/>
      <c r="CV153" s="1056"/>
      <c r="CW153" s="1056"/>
      <c r="CX153" s="1056"/>
      <c r="CY153" s="1056"/>
      <c r="CZ153" s="1056"/>
      <c r="DA153" s="1056"/>
      <c r="DB153" s="1056"/>
      <c r="DC153" s="1056"/>
      <c r="DD153" s="1056"/>
      <c r="DE153" s="1056"/>
      <c r="DF153" s="1056"/>
      <c r="DG153" s="1057"/>
    </row>
    <row r="154" spans="1:111" ht="3.75" customHeight="1">
      <c r="A154" s="1328"/>
      <c r="B154" s="1329"/>
      <c r="C154" s="1330"/>
      <c r="D154" s="155"/>
      <c r="E154" s="156"/>
      <c r="F154" s="187"/>
      <c r="G154" s="191"/>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192"/>
      <c r="BB154" s="192"/>
      <c r="BC154" s="192"/>
      <c r="BD154" s="192"/>
      <c r="BE154" s="192"/>
      <c r="BF154" s="192"/>
      <c r="BG154" s="192"/>
      <c r="BH154" s="192"/>
      <c r="BI154" s="192"/>
      <c r="BJ154" s="192"/>
      <c r="BK154" s="192"/>
      <c r="BL154" s="192"/>
      <c r="BM154" s="192"/>
      <c r="BN154" s="192"/>
      <c r="BO154" s="192"/>
      <c r="BP154" s="192"/>
      <c r="BQ154" s="192"/>
      <c r="BR154" s="192"/>
      <c r="BS154" s="192"/>
      <c r="BT154" s="192"/>
      <c r="BU154" s="192"/>
      <c r="BV154" s="192"/>
      <c r="BW154" s="192"/>
      <c r="BX154" s="192"/>
      <c r="BY154" s="192"/>
      <c r="BZ154" s="192"/>
      <c r="CA154" s="192"/>
      <c r="CB154" s="192"/>
      <c r="CC154" s="192"/>
      <c r="CD154" s="192"/>
      <c r="CE154" s="192"/>
      <c r="CF154" s="192"/>
      <c r="CG154" s="192"/>
      <c r="CH154" s="189"/>
      <c r="CI154" s="162"/>
      <c r="CJ154" s="162"/>
      <c r="CK154" s="162"/>
      <c r="CL154" s="162"/>
      <c r="CM154" s="162"/>
      <c r="CN154" s="162"/>
      <c r="CO154" s="190"/>
      <c r="CP154" s="305"/>
      <c r="CQ154" s="306"/>
      <c r="CR154" s="306"/>
      <c r="CS154" s="306"/>
      <c r="CT154" s="306"/>
      <c r="CU154" s="306"/>
      <c r="CV154" s="306"/>
      <c r="CW154" s="306"/>
      <c r="CX154" s="306"/>
      <c r="CY154" s="306"/>
      <c r="CZ154" s="306"/>
      <c r="DA154" s="306"/>
      <c r="DB154" s="306"/>
      <c r="DC154" s="306"/>
      <c r="DD154" s="306"/>
      <c r="DE154" s="306"/>
      <c r="DF154" s="306"/>
      <c r="DG154" s="307"/>
    </row>
    <row r="155" spans="1:111" ht="12.75" customHeight="1">
      <c r="A155" s="1328"/>
      <c r="B155" s="1329"/>
      <c r="C155" s="1330"/>
      <c r="D155" s="668">
        <f>D153+1</f>
        <v>41</v>
      </c>
      <c r="E155" s="669"/>
      <c r="F155" s="670"/>
      <c r="G155" s="167" t="s">
        <v>623</v>
      </c>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c r="AV155" s="164"/>
      <c r="AW155" s="164"/>
      <c r="AX155" s="164"/>
      <c r="AY155" s="164"/>
      <c r="AZ155" s="576" t="s">
        <v>624</v>
      </c>
      <c r="BA155" s="576"/>
      <c r="BB155" s="576"/>
      <c r="BC155" s="576"/>
      <c r="BD155" s="576"/>
      <c r="BE155" s="576"/>
      <c r="BF155" s="576"/>
      <c r="BG155" s="576"/>
      <c r="BH155" s="576"/>
      <c r="BI155" s="164"/>
      <c r="BJ155" s="164"/>
      <c r="BK155" s="164"/>
      <c r="BL155" s="164"/>
      <c r="BM155" s="164"/>
      <c r="BN155" s="164"/>
      <c r="BO155" s="164"/>
      <c r="BP155" s="164"/>
      <c r="BQ155" s="164"/>
      <c r="BR155" s="164"/>
      <c r="BS155" s="164"/>
      <c r="BT155" s="164"/>
      <c r="BU155" s="164"/>
      <c r="BV155" s="164"/>
      <c r="BW155" s="164"/>
      <c r="BX155" s="164"/>
      <c r="BY155" s="164"/>
      <c r="BZ155" s="164"/>
      <c r="CA155" s="164"/>
      <c r="CB155" s="164"/>
      <c r="CC155" s="164"/>
      <c r="CD155" s="164"/>
      <c r="CE155" s="164"/>
      <c r="CF155" s="164"/>
      <c r="CG155" s="202"/>
      <c r="CH155" s="687">
        <v>9303</v>
      </c>
      <c r="CI155" s="688"/>
      <c r="CJ155" s="688"/>
      <c r="CK155" s="688"/>
      <c r="CL155" s="688"/>
      <c r="CM155" s="688"/>
      <c r="CN155" s="688"/>
      <c r="CO155" s="689"/>
      <c r="CP155" s="1354">
        <f>'Annex-H'!Z19</f>
        <v>0</v>
      </c>
      <c r="CQ155" s="1355"/>
      <c r="CR155" s="1355"/>
      <c r="CS155" s="1355"/>
      <c r="CT155" s="1355"/>
      <c r="CU155" s="1355"/>
      <c r="CV155" s="1355"/>
      <c r="CW155" s="1355"/>
      <c r="CX155" s="1355"/>
      <c r="CY155" s="1355"/>
      <c r="CZ155" s="1355"/>
      <c r="DA155" s="1355"/>
      <c r="DB155" s="1355"/>
      <c r="DC155" s="1355"/>
      <c r="DD155" s="1355"/>
      <c r="DE155" s="1355"/>
      <c r="DF155" s="1355"/>
      <c r="DG155" s="1356"/>
    </row>
    <row r="156" spans="1:111" ht="3.75" customHeight="1">
      <c r="A156" s="1328"/>
      <c r="B156" s="1329"/>
      <c r="C156" s="1330"/>
      <c r="D156" s="155"/>
      <c r="E156" s="156"/>
      <c r="F156" s="187"/>
      <c r="G156" s="167"/>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219"/>
      <c r="BA156" s="164"/>
      <c r="BB156" s="164"/>
      <c r="BC156" s="164"/>
      <c r="BD156" s="164"/>
      <c r="BE156" s="164"/>
      <c r="BF156" s="164"/>
      <c r="BG156" s="164"/>
      <c r="BH156" s="164"/>
      <c r="BI156" s="164"/>
      <c r="BJ156" s="164"/>
      <c r="BK156" s="164"/>
      <c r="BL156" s="164"/>
      <c r="BM156" s="164"/>
      <c r="BN156" s="164"/>
      <c r="BO156" s="164"/>
      <c r="BP156" s="164"/>
      <c r="BQ156" s="164"/>
      <c r="BR156" s="164"/>
      <c r="BS156" s="164"/>
      <c r="BT156" s="164"/>
      <c r="BU156" s="164"/>
      <c r="BV156" s="164"/>
      <c r="BW156" s="164"/>
      <c r="BX156" s="164"/>
      <c r="BY156" s="164"/>
      <c r="BZ156" s="164"/>
      <c r="CA156" s="164"/>
      <c r="CB156" s="164"/>
      <c r="CC156" s="164"/>
      <c r="CD156" s="164"/>
      <c r="CE156" s="164"/>
      <c r="CF156" s="164"/>
      <c r="CG156" s="202"/>
      <c r="CH156" s="186"/>
      <c r="CI156" s="150"/>
      <c r="CJ156" s="150"/>
      <c r="CK156" s="150"/>
      <c r="CL156" s="150"/>
      <c r="CM156" s="150"/>
      <c r="CN156" s="150"/>
      <c r="CO156" s="158"/>
      <c r="CP156" s="308"/>
      <c r="CQ156" s="309"/>
      <c r="CR156" s="309"/>
      <c r="CS156" s="309"/>
      <c r="CT156" s="309"/>
      <c r="CU156" s="309"/>
      <c r="CV156" s="309"/>
      <c r="CW156" s="309"/>
      <c r="CX156" s="309"/>
      <c r="CY156" s="309"/>
      <c r="CZ156" s="309"/>
      <c r="DA156" s="309"/>
      <c r="DB156" s="309"/>
      <c r="DC156" s="309"/>
      <c r="DD156" s="309"/>
      <c r="DE156" s="309"/>
      <c r="DF156" s="309"/>
      <c r="DG156" s="310"/>
    </row>
    <row r="157" spans="1:111" ht="3.75" customHeight="1">
      <c r="A157" s="1328"/>
      <c r="B157" s="1329"/>
      <c r="C157" s="1330"/>
      <c r="D157" s="155"/>
      <c r="E157" s="156"/>
      <c r="F157" s="187"/>
      <c r="G157" s="191"/>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c r="AO157" s="192"/>
      <c r="AP157" s="192"/>
      <c r="AQ157" s="192"/>
      <c r="AR157" s="192"/>
      <c r="AS157" s="192"/>
      <c r="AT157" s="192"/>
      <c r="AU157" s="192"/>
      <c r="AV157" s="192"/>
      <c r="AW157" s="192"/>
      <c r="AX157" s="192"/>
      <c r="AY157" s="192"/>
      <c r="AZ157" s="484"/>
      <c r="BA157" s="192"/>
      <c r="BB157" s="192"/>
      <c r="BC157" s="192"/>
      <c r="BD157" s="192"/>
      <c r="BE157" s="192"/>
      <c r="BF157" s="192"/>
      <c r="BG157" s="192"/>
      <c r="BH157" s="192"/>
      <c r="BI157" s="192"/>
      <c r="BJ157" s="192"/>
      <c r="BK157" s="192"/>
      <c r="BL157" s="192"/>
      <c r="BM157" s="192"/>
      <c r="BN157" s="192"/>
      <c r="BO157" s="192"/>
      <c r="BP157" s="192"/>
      <c r="BQ157" s="192"/>
      <c r="BR157" s="192"/>
      <c r="BS157" s="192"/>
      <c r="BT157" s="192"/>
      <c r="BU157" s="192"/>
      <c r="BV157" s="192"/>
      <c r="BW157" s="192"/>
      <c r="BX157" s="192"/>
      <c r="BY157" s="192"/>
      <c r="BZ157" s="192"/>
      <c r="CA157" s="192"/>
      <c r="CB157" s="192"/>
      <c r="CC157" s="192"/>
      <c r="CD157" s="192"/>
      <c r="CE157" s="192"/>
      <c r="CF157" s="192"/>
      <c r="CG157" s="193"/>
      <c r="CH157" s="1318"/>
      <c r="CI157" s="822"/>
      <c r="CJ157" s="822"/>
      <c r="CK157" s="822"/>
      <c r="CL157" s="822"/>
      <c r="CM157" s="822"/>
      <c r="CN157" s="822"/>
      <c r="CO157" s="822"/>
      <c r="CP157" s="1394"/>
      <c r="CQ157" s="1394"/>
      <c r="CR157" s="1394"/>
      <c r="CS157" s="1394"/>
      <c r="CT157" s="1394"/>
      <c r="CU157" s="1394"/>
      <c r="CV157" s="1394"/>
      <c r="CW157" s="1394"/>
      <c r="CX157" s="1394"/>
      <c r="CY157" s="1394"/>
      <c r="CZ157" s="1394"/>
      <c r="DA157" s="1394"/>
      <c r="DB157" s="1394"/>
      <c r="DC157" s="1394"/>
      <c r="DD157" s="1394"/>
      <c r="DE157" s="1394"/>
      <c r="DF157" s="1394"/>
      <c r="DG157" s="1395"/>
    </row>
    <row r="158" spans="1:111" ht="10.5" customHeight="1">
      <c r="A158" s="1328"/>
      <c r="B158" s="1329"/>
      <c r="C158" s="1330"/>
      <c r="D158" s="668">
        <f>D155+1</f>
        <v>42</v>
      </c>
      <c r="E158" s="669"/>
      <c r="F158" s="670"/>
      <c r="G158" s="172" t="s">
        <v>619</v>
      </c>
      <c r="H158" s="215"/>
      <c r="I158" s="215"/>
      <c r="J158" s="215"/>
      <c r="K158" s="215"/>
      <c r="L158" s="215"/>
      <c r="M158" s="215"/>
      <c r="N158" s="215"/>
      <c r="O158" s="215"/>
      <c r="P158" s="215"/>
      <c r="Q158" s="215"/>
      <c r="R158" s="215"/>
      <c r="S158" s="215"/>
      <c r="T158" s="215"/>
      <c r="U158" s="215"/>
      <c r="V158" s="215"/>
      <c r="W158" s="215"/>
      <c r="X158" s="215"/>
      <c r="Y158" s="215"/>
      <c r="Z158" s="215"/>
      <c r="AA158" s="215"/>
      <c r="AB158" s="215" t="s">
        <v>33</v>
      </c>
      <c r="AC158" s="215"/>
      <c r="AD158" s="215"/>
      <c r="AE158" s="1363"/>
      <c r="AF158" s="1364"/>
      <c r="AG158" s="1365"/>
      <c r="AI158" s="156" t="s">
        <v>34</v>
      </c>
      <c r="AK158" s="1363"/>
      <c r="AL158" s="1364"/>
      <c r="AM158" s="1365"/>
      <c r="AO158" s="215" t="s">
        <v>620</v>
      </c>
      <c r="AP158" s="215"/>
      <c r="AR158" s="215"/>
      <c r="AS158" s="215"/>
      <c r="AX158" s="215"/>
      <c r="AZ158" s="215"/>
      <c r="BA158" s="215"/>
      <c r="BB158" s="215"/>
      <c r="BC158" s="215"/>
      <c r="BD158" s="215"/>
      <c r="BE158" s="215"/>
      <c r="BF158" s="215"/>
      <c r="BG158" s="215"/>
      <c r="BH158" s="215"/>
      <c r="BI158" s="215"/>
      <c r="BJ158" s="215"/>
      <c r="BK158" s="215"/>
      <c r="BL158" s="215"/>
      <c r="BM158" s="215"/>
      <c r="BN158" s="215"/>
      <c r="BO158" s="215"/>
      <c r="BP158" s="215"/>
      <c r="BQ158" s="215"/>
      <c r="BR158" s="215"/>
      <c r="BS158" s="215"/>
      <c r="BT158" s="156" t="s">
        <v>33</v>
      </c>
      <c r="BU158" s="215"/>
      <c r="BV158" s="217"/>
      <c r="BW158" s="1363"/>
      <c r="BX158" s="1364"/>
      <c r="BY158" s="1365"/>
      <c r="BZ158" s="215"/>
      <c r="CA158" s="156" t="s">
        <v>34</v>
      </c>
      <c r="CB158" s="215"/>
      <c r="CC158" s="1363"/>
      <c r="CD158" s="1364"/>
      <c r="CE158" s="1365"/>
      <c r="CF158" s="217"/>
      <c r="CG158" s="216"/>
      <c r="CH158" s="186"/>
      <c r="CI158" s="1398"/>
      <c r="CJ158" s="1399"/>
      <c r="CK158" s="1400"/>
      <c r="CL158" s="220" t="s">
        <v>626</v>
      </c>
      <c r="CM158" s="195"/>
      <c r="CN158" s="150"/>
      <c r="CO158" s="150"/>
      <c r="CP158" s="195"/>
      <c r="CR158" s="1398"/>
      <c r="CS158" s="1399"/>
      <c r="CT158" s="1400"/>
      <c r="CU158" s="197" t="s">
        <v>627</v>
      </c>
      <c r="CV158" s="195"/>
      <c r="CW158" s="195"/>
      <c r="CX158" s="195"/>
      <c r="CY158" s="195"/>
      <c r="CZ158" s="195"/>
      <c r="DA158" s="195"/>
      <c r="DB158" s="195"/>
      <c r="DC158" s="195"/>
      <c r="DD158" s="195"/>
      <c r="DE158" s="195"/>
      <c r="DF158" s="195"/>
      <c r="DG158" s="196"/>
    </row>
    <row r="159" spans="1:111" ht="3.75" customHeight="1">
      <c r="A159" s="1328"/>
      <c r="B159" s="1329"/>
      <c r="C159" s="1330"/>
      <c r="D159" s="155"/>
      <c r="E159" s="156"/>
      <c r="F159" s="187"/>
      <c r="G159" s="172"/>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156"/>
      <c r="AF159" s="156"/>
      <c r="AG159" s="156"/>
      <c r="AI159" s="156"/>
      <c r="AK159" s="156"/>
      <c r="AL159" s="156"/>
      <c r="AM159" s="156"/>
      <c r="AO159" s="215"/>
      <c r="AP159" s="215"/>
      <c r="AR159" s="215"/>
      <c r="AS159" s="215"/>
      <c r="AX159" s="215"/>
      <c r="AZ159" s="215"/>
      <c r="BA159" s="215"/>
      <c r="BB159" s="215"/>
      <c r="BC159" s="215"/>
      <c r="BD159" s="215"/>
      <c r="BE159" s="215"/>
      <c r="BF159" s="215"/>
      <c r="BG159" s="215"/>
      <c r="BH159" s="215"/>
      <c r="BI159" s="215"/>
      <c r="BJ159" s="215"/>
      <c r="BK159" s="215"/>
      <c r="BL159" s="215"/>
      <c r="BM159" s="215"/>
      <c r="BN159" s="215"/>
      <c r="BO159" s="215"/>
      <c r="BP159" s="215"/>
      <c r="BQ159" s="215"/>
      <c r="BR159" s="215"/>
      <c r="BS159" s="215"/>
      <c r="BT159" s="156"/>
      <c r="BU159" s="215"/>
      <c r="BV159" s="217"/>
      <c r="BW159" s="156"/>
      <c r="BX159" s="156"/>
      <c r="BY159" s="156"/>
      <c r="BZ159" s="215"/>
      <c r="CA159" s="156"/>
      <c r="CB159" s="215"/>
      <c r="CC159" s="156"/>
      <c r="CD159" s="156"/>
      <c r="CE159" s="156"/>
      <c r="CF159" s="217"/>
      <c r="CG159" s="215"/>
      <c r="CH159" s="186"/>
      <c r="CI159" s="150"/>
      <c r="CJ159" s="150"/>
      <c r="CK159" s="150"/>
      <c r="CL159" s="150"/>
      <c r="CM159" s="150"/>
      <c r="CN159" s="150"/>
      <c r="CO159" s="150"/>
      <c r="CP159" s="195"/>
      <c r="CQ159" s="195"/>
      <c r="CR159" s="195"/>
      <c r="CS159" s="195"/>
      <c r="CT159" s="195"/>
      <c r="CU159" s="195"/>
      <c r="CV159" s="195"/>
      <c r="CW159" s="195"/>
      <c r="CX159" s="195"/>
      <c r="CY159" s="195"/>
      <c r="CZ159" s="195"/>
      <c r="DA159" s="195"/>
      <c r="DB159" s="195"/>
      <c r="DC159" s="195"/>
      <c r="DD159" s="195"/>
      <c r="DE159" s="195"/>
      <c r="DF159" s="195"/>
      <c r="DG159" s="196"/>
    </row>
    <row r="160" spans="1:111" ht="10.5" customHeight="1">
      <c r="A160" s="1328"/>
      <c r="B160" s="1329"/>
      <c r="C160" s="1330"/>
      <c r="D160" s="155"/>
      <c r="E160" s="156"/>
      <c r="F160" s="187"/>
      <c r="G160" s="172" t="s">
        <v>621</v>
      </c>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H160" s="163"/>
      <c r="AI160" s="163"/>
      <c r="AJ160" s="163"/>
      <c r="AN160" s="150"/>
      <c r="AO160" s="150"/>
      <c r="AP160" s="163"/>
      <c r="AQ160" s="163"/>
      <c r="AR160" s="163"/>
      <c r="AS160" s="163"/>
      <c r="AU160" s="218"/>
      <c r="AV160" s="576" t="s">
        <v>622</v>
      </c>
      <c r="AW160" s="576"/>
      <c r="AX160" s="576"/>
      <c r="AY160" s="576"/>
      <c r="AZ160" s="576"/>
      <c r="BA160" s="576"/>
      <c r="BB160" s="576"/>
      <c r="BC160" s="576"/>
      <c r="BD160" s="576"/>
      <c r="BE160" s="163"/>
      <c r="BF160" s="163"/>
      <c r="BG160" s="163"/>
      <c r="BH160" s="163"/>
      <c r="BI160" s="163"/>
      <c r="BJ160" s="163"/>
      <c r="BK160" s="163"/>
      <c r="BL160" s="163"/>
      <c r="BM160" s="163"/>
      <c r="BN160" s="163"/>
      <c r="BO160" s="163"/>
      <c r="BP160" s="163"/>
      <c r="BQ160" s="163"/>
      <c r="BR160" s="163"/>
      <c r="BS160" s="163"/>
      <c r="BT160" s="163"/>
      <c r="BU160" s="163"/>
      <c r="BV160" s="163"/>
      <c r="BW160" s="163"/>
      <c r="BX160" s="163"/>
      <c r="BY160" s="163"/>
      <c r="BZ160" s="163"/>
      <c r="CA160" s="163"/>
      <c r="CB160" s="163"/>
      <c r="CC160" s="163"/>
      <c r="CD160" s="163"/>
      <c r="CE160" s="163"/>
      <c r="CF160" s="163"/>
      <c r="CG160" s="163"/>
      <c r="CH160" s="186"/>
      <c r="CI160" s="150"/>
      <c r="CJ160" s="150"/>
      <c r="CK160" s="150"/>
      <c r="CL160" s="150"/>
      <c r="CM160" s="150"/>
      <c r="CN160" s="150"/>
      <c r="CO160" s="150"/>
      <c r="CP160" s="195"/>
      <c r="CQ160" s="195"/>
      <c r="CR160" s="1398"/>
      <c r="CS160" s="1399"/>
      <c r="CT160" s="1400"/>
      <c r="CU160" s="197" t="s">
        <v>628</v>
      </c>
      <c r="CV160" s="195"/>
      <c r="CW160" s="195"/>
      <c r="CX160" s="195"/>
      <c r="CY160" s="195"/>
      <c r="CZ160" s="195"/>
      <c r="DA160" s="195"/>
      <c r="DB160" s="195"/>
      <c r="DC160" s="195"/>
      <c r="DD160" s="195"/>
      <c r="DE160" s="195"/>
      <c r="DF160" s="195"/>
      <c r="DG160" s="196"/>
    </row>
    <row r="161" spans="1:111" ht="3.75" customHeight="1">
      <c r="A161" s="1328"/>
      <c r="B161" s="1329"/>
      <c r="C161" s="1330"/>
      <c r="D161" s="155"/>
      <c r="E161" s="156"/>
      <c r="F161" s="187"/>
      <c r="G161" s="21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194"/>
      <c r="AV161" s="194"/>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c r="BR161" s="194"/>
      <c r="BS161" s="194"/>
      <c r="BT161" s="194"/>
      <c r="BU161" s="194"/>
      <c r="BV161" s="194"/>
      <c r="BW161" s="194"/>
      <c r="BX161" s="194"/>
      <c r="BY161" s="194"/>
      <c r="BZ161" s="194"/>
      <c r="CA161" s="194"/>
      <c r="CB161" s="194"/>
      <c r="CC161" s="194"/>
      <c r="CD161" s="194"/>
      <c r="CE161" s="194"/>
      <c r="CF161" s="194"/>
      <c r="CG161" s="194"/>
      <c r="CH161" s="1320"/>
      <c r="CI161" s="878"/>
      <c r="CJ161" s="878"/>
      <c r="CK161" s="878"/>
      <c r="CL161" s="878"/>
      <c r="CM161" s="878"/>
      <c r="CN161" s="878"/>
      <c r="CO161" s="878"/>
      <c r="CP161" s="1396"/>
      <c r="CQ161" s="1396"/>
      <c r="CR161" s="1396"/>
      <c r="CS161" s="1396"/>
      <c r="CT161" s="1396"/>
      <c r="CU161" s="1396"/>
      <c r="CV161" s="1396"/>
      <c r="CW161" s="1396"/>
      <c r="CX161" s="1396"/>
      <c r="CY161" s="1396"/>
      <c r="CZ161" s="1396"/>
      <c r="DA161" s="1396"/>
      <c r="DB161" s="1396"/>
      <c r="DC161" s="1396"/>
      <c r="DD161" s="1396"/>
      <c r="DE161" s="1396"/>
      <c r="DF161" s="1396"/>
      <c r="DG161" s="1397"/>
    </row>
    <row r="162" spans="1:111" ht="10.5" customHeight="1">
      <c r="A162" s="1328"/>
      <c r="B162" s="1329"/>
      <c r="C162" s="1330"/>
      <c r="D162" s="668">
        <f>D158+1</f>
        <v>43</v>
      </c>
      <c r="E162" s="669"/>
      <c r="F162" s="670"/>
      <c r="G162" s="200" t="s">
        <v>625</v>
      </c>
      <c r="H162" s="201"/>
      <c r="I162" s="201"/>
      <c r="J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c r="AQ162" s="201"/>
      <c r="AR162" s="201"/>
      <c r="AS162" s="201"/>
      <c r="AT162" s="201"/>
      <c r="AU162" s="201"/>
      <c r="AV162" s="201"/>
      <c r="AW162" s="201"/>
      <c r="AX162" s="201"/>
      <c r="AY162" s="201"/>
      <c r="AZ162" s="201"/>
      <c r="BA162" s="201"/>
      <c r="BB162" s="201"/>
      <c r="BC162" s="201"/>
      <c r="BD162" s="201"/>
      <c r="BE162" s="201"/>
      <c r="BF162" s="201"/>
      <c r="BG162" s="162"/>
      <c r="BH162" s="162"/>
      <c r="BI162" s="162"/>
      <c r="BJ162" s="162"/>
      <c r="BK162" s="162"/>
      <c r="BL162" s="162"/>
      <c r="BM162" s="162"/>
      <c r="BN162" s="162"/>
      <c r="BO162" s="162"/>
      <c r="BP162" s="162"/>
      <c r="BQ162" s="162"/>
      <c r="BR162" s="162"/>
      <c r="BS162" s="162"/>
      <c r="BT162" s="162"/>
      <c r="BU162" s="162"/>
      <c r="BV162" s="162"/>
      <c r="BW162" s="162"/>
      <c r="BX162" s="162"/>
      <c r="BY162" s="162"/>
      <c r="BZ162" s="162"/>
      <c r="CA162" s="162"/>
      <c r="CB162" s="162"/>
      <c r="CC162" s="162"/>
      <c r="CD162" s="162"/>
      <c r="CE162" s="162"/>
      <c r="CF162" s="162"/>
      <c r="CG162" s="162"/>
      <c r="CH162" s="911">
        <v>9304</v>
      </c>
      <c r="CI162" s="801"/>
      <c r="CJ162" s="801"/>
      <c r="CK162" s="801"/>
      <c r="CL162" s="801"/>
      <c r="CM162" s="801"/>
      <c r="CN162" s="801"/>
      <c r="CO162" s="912"/>
      <c r="CP162" s="589"/>
      <c r="CQ162" s="590"/>
      <c r="CR162" s="590"/>
      <c r="CS162" s="590"/>
      <c r="CT162" s="590"/>
      <c r="CU162" s="590"/>
      <c r="CV162" s="590"/>
      <c r="CW162" s="590"/>
      <c r="CX162" s="590"/>
      <c r="CY162" s="590"/>
      <c r="CZ162" s="590"/>
      <c r="DA162" s="590"/>
      <c r="DB162" s="590"/>
      <c r="DC162" s="590"/>
      <c r="DD162" s="590"/>
      <c r="DE162" s="590"/>
      <c r="DF162" s="590"/>
      <c r="DG162" s="591"/>
    </row>
    <row r="163" spans="1:111" ht="10.5" customHeight="1">
      <c r="A163" s="1328"/>
      <c r="B163" s="1329"/>
      <c r="C163" s="1330"/>
      <c r="D163" s="668">
        <f>D162+1</f>
        <v>44</v>
      </c>
      <c r="E163" s="669"/>
      <c r="F163" s="670"/>
      <c r="G163" s="1126" t="s">
        <v>629</v>
      </c>
      <c r="H163" s="802"/>
      <c r="I163" s="802"/>
      <c r="J163" s="802"/>
      <c r="K163" s="802"/>
      <c r="L163" s="802"/>
      <c r="M163" s="802"/>
      <c r="N163" s="802"/>
      <c r="O163" s="802"/>
      <c r="P163" s="802"/>
      <c r="Q163" s="802"/>
      <c r="R163" s="802"/>
      <c r="S163" s="802"/>
      <c r="T163" s="802"/>
      <c r="U163" s="802"/>
      <c r="V163" s="802"/>
      <c r="W163" s="802"/>
      <c r="X163" s="802"/>
      <c r="Y163" s="802"/>
      <c r="Z163" s="802"/>
      <c r="AA163" s="802"/>
      <c r="AB163" s="802"/>
      <c r="AC163" s="802"/>
      <c r="AD163" s="802"/>
      <c r="AE163" s="802"/>
      <c r="AF163" s="802"/>
      <c r="AG163" s="802"/>
      <c r="AH163" s="802"/>
      <c r="AI163" s="802"/>
      <c r="AJ163" s="802"/>
      <c r="AK163" s="802"/>
      <c r="AL163" s="802"/>
      <c r="AM163" s="802"/>
      <c r="AN163" s="802"/>
      <c r="AO163" s="802"/>
      <c r="AP163" s="802"/>
      <c r="AQ163" s="802"/>
      <c r="AR163" s="802"/>
      <c r="AS163" s="802"/>
      <c r="AT163" s="802"/>
      <c r="AU163" s="802"/>
      <c r="AV163" s="802"/>
      <c r="AW163" s="802"/>
      <c r="AX163" s="802"/>
      <c r="AY163" s="802"/>
      <c r="AZ163" s="802"/>
      <c r="BA163" s="802"/>
      <c r="BB163" s="802"/>
      <c r="BC163" s="802"/>
      <c r="BD163" s="802"/>
      <c r="BE163" s="802"/>
      <c r="BF163" s="802"/>
      <c r="BG163" s="802"/>
      <c r="BH163" s="802"/>
      <c r="BI163" s="802"/>
      <c r="BJ163" s="802"/>
      <c r="BK163" s="802"/>
      <c r="BL163" s="802"/>
      <c r="BM163" s="802"/>
      <c r="BN163" s="802"/>
      <c r="BO163" s="802"/>
      <c r="BP163" s="802"/>
      <c r="BQ163" s="802"/>
      <c r="BR163" s="802"/>
      <c r="BS163" s="802"/>
      <c r="BT163" s="802"/>
      <c r="BU163" s="802"/>
      <c r="BV163" s="802"/>
      <c r="BW163" s="802"/>
      <c r="BX163" s="802"/>
      <c r="BY163" s="802"/>
      <c r="BZ163" s="802"/>
      <c r="CA163" s="802"/>
      <c r="CB163" s="802"/>
      <c r="CC163" s="802"/>
      <c r="CD163" s="802"/>
      <c r="CE163" s="802"/>
      <c r="CF163" s="802"/>
      <c r="CG163" s="802"/>
      <c r="CH163" s="911">
        <v>9305</v>
      </c>
      <c r="CI163" s="801"/>
      <c r="CJ163" s="801"/>
      <c r="CK163" s="801"/>
      <c r="CL163" s="801"/>
      <c r="CM163" s="801"/>
      <c r="CN163" s="801"/>
      <c r="CO163" s="912"/>
      <c r="CP163" s="589">
        <f>IF(CP152-CP153+CP155&gt;CP162,(CP152-CP153+CP155),CP162)</f>
        <v>0</v>
      </c>
      <c r="CQ163" s="590"/>
      <c r="CR163" s="590"/>
      <c r="CS163" s="590"/>
      <c r="CT163" s="590"/>
      <c r="CU163" s="590"/>
      <c r="CV163" s="590"/>
      <c r="CW163" s="590"/>
      <c r="CX163" s="590"/>
      <c r="CY163" s="590"/>
      <c r="CZ163" s="590"/>
      <c r="DA163" s="590"/>
      <c r="DB163" s="590"/>
      <c r="DC163" s="590"/>
      <c r="DD163" s="590"/>
      <c r="DE163" s="590"/>
      <c r="DF163" s="590"/>
      <c r="DG163" s="591"/>
    </row>
    <row r="164" spans="1:111" ht="10.5" customHeight="1">
      <c r="A164" s="1328"/>
      <c r="B164" s="1329"/>
      <c r="C164" s="1330"/>
      <c r="D164" s="668">
        <f>D163+1</f>
        <v>45</v>
      </c>
      <c r="E164" s="669"/>
      <c r="F164" s="670"/>
      <c r="G164" s="913" t="s">
        <v>630</v>
      </c>
      <c r="H164" s="823"/>
      <c r="I164" s="823"/>
      <c r="J164" s="823"/>
      <c r="K164" s="823"/>
      <c r="L164" s="823"/>
      <c r="M164" s="823"/>
      <c r="N164" s="823"/>
      <c r="O164" s="823"/>
      <c r="P164" s="823"/>
      <c r="Q164" s="823"/>
      <c r="R164" s="823"/>
      <c r="S164" s="823"/>
      <c r="T164" s="823"/>
      <c r="U164" s="823"/>
      <c r="V164" s="823"/>
      <c r="W164" s="823"/>
      <c r="X164" s="823"/>
      <c r="Y164" s="823"/>
      <c r="Z164" s="823"/>
      <c r="AA164" s="823"/>
      <c r="AB164" s="823"/>
      <c r="AC164" s="823"/>
      <c r="AD164" s="823"/>
      <c r="AE164" s="823"/>
      <c r="AF164" s="823"/>
      <c r="AG164" s="823"/>
      <c r="AH164" s="823"/>
      <c r="AI164" s="823"/>
      <c r="AJ164" s="823"/>
      <c r="AK164" s="823"/>
      <c r="AL164" s="823"/>
      <c r="AM164" s="823"/>
      <c r="AN164" s="823"/>
      <c r="AO164" s="823"/>
      <c r="AP164" s="823"/>
      <c r="AQ164" s="823"/>
      <c r="AR164" s="823"/>
      <c r="AS164" s="823"/>
      <c r="AT164" s="823"/>
      <c r="AU164" s="823"/>
      <c r="AV164" s="823"/>
      <c r="AW164" s="823"/>
      <c r="AX164" s="823"/>
      <c r="AY164" s="823"/>
      <c r="AZ164" s="823"/>
      <c r="BA164" s="823"/>
      <c r="BB164" s="823"/>
      <c r="BC164" s="823"/>
      <c r="BD164" s="823"/>
      <c r="BE164" s="823"/>
      <c r="BF164" s="823"/>
      <c r="BG164" s="823"/>
      <c r="BH164" s="823"/>
      <c r="BI164" s="823"/>
      <c r="BJ164" s="823"/>
      <c r="BK164" s="823"/>
      <c r="BL164" s="823"/>
      <c r="BM164" s="823"/>
      <c r="BN164" s="823"/>
      <c r="BO164" s="823"/>
      <c r="BP164" s="823"/>
      <c r="BQ164" s="823"/>
      <c r="BR164" s="823"/>
      <c r="BS164" s="823"/>
      <c r="BT164" s="823"/>
      <c r="BU164" s="823"/>
      <c r="BV164" s="823"/>
      <c r="BW164" s="823"/>
      <c r="BX164" s="823"/>
      <c r="BY164" s="823"/>
      <c r="BZ164" s="823"/>
      <c r="CA164" s="823"/>
      <c r="CB164" s="823"/>
      <c r="CC164" s="823"/>
      <c r="CD164" s="823"/>
      <c r="CE164" s="823"/>
      <c r="CF164" s="823"/>
      <c r="CG164" s="914"/>
      <c r="CH164" s="1318">
        <v>9306</v>
      </c>
      <c r="CI164" s="822"/>
      <c r="CJ164" s="822"/>
      <c r="CK164" s="822"/>
      <c r="CL164" s="822"/>
      <c r="CM164" s="822"/>
      <c r="CN164" s="822"/>
      <c r="CO164" s="1319"/>
      <c r="CP164" s="1344">
        <f>+BW166-BW165</f>
        <v>0</v>
      </c>
      <c r="CQ164" s="1345"/>
      <c r="CR164" s="1345"/>
      <c r="CS164" s="1345"/>
      <c r="CT164" s="1345"/>
      <c r="CU164" s="1345"/>
      <c r="CV164" s="1345"/>
      <c r="CW164" s="1345"/>
      <c r="CX164" s="1345"/>
      <c r="CY164" s="1345"/>
      <c r="CZ164" s="1345"/>
      <c r="DA164" s="1345"/>
      <c r="DB164" s="1345"/>
      <c r="DC164" s="1345"/>
      <c r="DD164" s="1345"/>
      <c r="DE164" s="1345"/>
      <c r="DF164" s="1345"/>
      <c r="DG164" s="1346"/>
    </row>
    <row r="165" spans="1:111" ht="10.5" customHeight="1">
      <c r="A165" s="1328"/>
      <c r="B165" s="1329"/>
      <c r="C165" s="1330"/>
      <c r="D165" s="668"/>
      <c r="E165" s="669"/>
      <c r="F165" s="670"/>
      <c r="G165" s="687" t="s">
        <v>72</v>
      </c>
      <c r="H165" s="688"/>
      <c r="I165" s="150"/>
      <c r="J165" s="877" t="s">
        <v>82</v>
      </c>
      <c r="K165" s="877"/>
      <c r="L165" s="877"/>
      <c r="M165" s="877"/>
      <c r="N165" s="877"/>
      <c r="O165" s="877"/>
      <c r="P165" s="877"/>
      <c r="Q165" s="877"/>
      <c r="R165" s="877"/>
      <c r="S165" s="877"/>
      <c r="T165" s="877"/>
      <c r="U165" s="877"/>
      <c r="V165" s="877"/>
      <c r="W165" s="877"/>
      <c r="X165" s="150"/>
      <c r="AB165" s="1315"/>
      <c r="AC165" s="1316"/>
      <c r="AD165" s="1316"/>
      <c r="AE165" s="1316"/>
      <c r="AF165" s="1316"/>
      <c r="AG165" s="1316"/>
      <c r="AH165" s="1316"/>
      <c r="AI165" s="1316"/>
      <c r="AJ165" s="1316"/>
      <c r="AK165" s="1316"/>
      <c r="AL165" s="1317"/>
      <c r="AM165" s="150"/>
      <c r="AN165" s="150"/>
      <c r="AO165" s="150"/>
      <c r="AP165" s="150"/>
      <c r="AQ165" s="150"/>
      <c r="AR165" s="150"/>
      <c r="AS165" s="150"/>
      <c r="AT165" s="150"/>
      <c r="AU165" s="150"/>
      <c r="AV165" s="150"/>
      <c r="AX165" s="150" t="s">
        <v>74</v>
      </c>
      <c r="AZ165" s="150"/>
      <c r="BA165" s="164" t="s">
        <v>83</v>
      </c>
      <c r="BB165" s="164"/>
      <c r="BC165" s="164"/>
      <c r="BD165" s="164"/>
      <c r="BE165" s="164"/>
      <c r="BF165" s="164"/>
      <c r="BG165" s="164"/>
      <c r="BH165" s="164"/>
      <c r="BI165" s="164"/>
      <c r="BJ165" s="164"/>
      <c r="BK165" s="164"/>
      <c r="BL165" s="150"/>
      <c r="BN165" s="1321">
        <v>0</v>
      </c>
      <c r="BO165" s="1321"/>
      <c r="BP165" s="1321"/>
      <c r="BQ165" s="1321"/>
      <c r="BR165" s="1321"/>
      <c r="BS165" s="1321"/>
      <c r="BT165" s="1321"/>
      <c r="BU165" s="150"/>
      <c r="BV165" s="150"/>
      <c r="BW165" s="1315">
        <f>AB166*BN165</f>
        <v>0</v>
      </c>
      <c r="BX165" s="1316"/>
      <c r="BY165" s="1316"/>
      <c r="BZ165" s="1316"/>
      <c r="CA165" s="1316"/>
      <c r="CB165" s="1316"/>
      <c r="CC165" s="1316"/>
      <c r="CD165" s="1316"/>
      <c r="CE165" s="1316"/>
      <c r="CF165" s="1316"/>
      <c r="CG165" s="1317"/>
      <c r="CH165" s="687"/>
      <c r="CI165" s="688"/>
      <c r="CJ165" s="688"/>
      <c r="CK165" s="688"/>
      <c r="CL165" s="688"/>
      <c r="CM165" s="688"/>
      <c r="CN165" s="688"/>
      <c r="CO165" s="689"/>
      <c r="CP165" s="1347"/>
      <c r="CQ165" s="1348"/>
      <c r="CR165" s="1348"/>
      <c r="CS165" s="1348"/>
      <c r="CT165" s="1348"/>
      <c r="CU165" s="1348"/>
      <c r="CV165" s="1348"/>
      <c r="CW165" s="1348"/>
      <c r="CX165" s="1348"/>
      <c r="CY165" s="1348"/>
      <c r="CZ165" s="1348"/>
      <c r="DA165" s="1348"/>
      <c r="DB165" s="1348"/>
      <c r="DC165" s="1348"/>
      <c r="DD165" s="1348"/>
      <c r="DE165" s="1348"/>
      <c r="DF165" s="1348"/>
      <c r="DG165" s="1349"/>
    </row>
    <row r="166" spans="1:111" ht="10.5" customHeight="1">
      <c r="A166" s="1328"/>
      <c r="B166" s="1329"/>
      <c r="C166" s="1330"/>
      <c r="D166" s="668"/>
      <c r="E166" s="669"/>
      <c r="F166" s="670"/>
      <c r="G166" s="1320" t="s">
        <v>73</v>
      </c>
      <c r="H166" s="878"/>
      <c r="I166" s="149"/>
      <c r="J166" s="199" t="s">
        <v>631</v>
      </c>
      <c r="K166" s="199"/>
      <c r="L166" s="199"/>
      <c r="M166" s="199"/>
      <c r="N166" s="199"/>
      <c r="O166" s="199"/>
      <c r="P166" s="199"/>
      <c r="Q166" s="199"/>
      <c r="R166" s="199"/>
      <c r="S166" s="199"/>
      <c r="T166" s="199"/>
      <c r="U166" s="199"/>
      <c r="V166" s="199"/>
      <c r="W166" s="199"/>
      <c r="X166" s="149"/>
      <c r="AB166" s="1315">
        <f>AB165*1%</f>
        <v>0</v>
      </c>
      <c r="AC166" s="1316"/>
      <c r="AD166" s="1316"/>
      <c r="AE166" s="1316"/>
      <c r="AF166" s="1316"/>
      <c r="AG166" s="1316"/>
      <c r="AH166" s="1316"/>
      <c r="AI166" s="1316"/>
      <c r="AJ166" s="1316"/>
      <c r="AK166" s="1316"/>
      <c r="AL166" s="1317"/>
      <c r="AM166" s="149"/>
      <c r="AN166" s="149"/>
      <c r="AO166" s="149"/>
      <c r="AP166" s="149"/>
      <c r="AQ166" s="149"/>
      <c r="AR166" s="149"/>
      <c r="AS166" s="149"/>
      <c r="AT166" s="149"/>
      <c r="AU166" s="149"/>
      <c r="AV166" s="149"/>
      <c r="AX166" s="149" t="s">
        <v>75</v>
      </c>
      <c r="AZ166" s="149"/>
      <c r="BA166" s="165" t="s">
        <v>84</v>
      </c>
      <c r="BB166" s="165"/>
      <c r="BC166" s="165"/>
      <c r="BD166" s="165"/>
      <c r="BE166" s="165"/>
      <c r="BF166" s="165"/>
      <c r="BG166" s="165"/>
      <c r="BH166" s="165"/>
      <c r="BI166" s="165"/>
      <c r="BJ166" s="165"/>
      <c r="BK166" s="165"/>
      <c r="BL166" s="165"/>
      <c r="BM166" s="149"/>
      <c r="BN166" s="149"/>
      <c r="BO166" s="149"/>
      <c r="BP166" s="149"/>
      <c r="BQ166" s="149"/>
      <c r="BR166" s="149"/>
      <c r="BS166" s="149"/>
      <c r="BT166" s="149"/>
      <c r="BU166" s="149"/>
      <c r="BV166" s="149"/>
      <c r="BW166" s="1341">
        <f>AB166-BW165</f>
        <v>0</v>
      </c>
      <c r="BX166" s="1342"/>
      <c r="BY166" s="1342"/>
      <c r="BZ166" s="1342"/>
      <c r="CA166" s="1342"/>
      <c r="CB166" s="1342"/>
      <c r="CC166" s="1342"/>
      <c r="CD166" s="1342"/>
      <c r="CE166" s="1342"/>
      <c r="CF166" s="1342"/>
      <c r="CG166" s="1343"/>
      <c r="CH166" s="1320"/>
      <c r="CI166" s="878"/>
      <c r="CJ166" s="878"/>
      <c r="CK166" s="878"/>
      <c r="CL166" s="878"/>
      <c r="CM166" s="878"/>
      <c r="CN166" s="878"/>
      <c r="CO166" s="1314"/>
      <c r="CP166" s="1350"/>
      <c r="CQ166" s="1351"/>
      <c r="CR166" s="1351"/>
      <c r="CS166" s="1351"/>
      <c r="CT166" s="1351"/>
      <c r="CU166" s="1351"/>
      <c r="CV166" s="1351"/>
      <c r="CW166" s="1351"/>
      <c r="CX166" s="1351"/>
      <c r="CY166" s="1351"/>
      <c r="CZ166" s="1351"/>
      <c r="DA166" s="1351"/>
      <c r="DB166" s="1351"/>
      <c r="DC166" s="1351"/>
      <c r="DD166" s="1351"/>
      <c r="DE166" s="1351"/>
      <c r="DF166" s="1351"/>
      <c r="DG166" s="1352"/>
    </row>
    <row r="167" spans="1:111" ht="10.5" customHeight="1">
      <c r="A167" s="1328"/>
      <c r="B167" s="1329"/>
      <c r="C167" s="1330"/>
      <c r="D167" s="668">
        <f>D164+1</f>
        <v>46</v>
      </c>
      <c r="E167" s="669"/>
      <c r="F167" s="670"/>
      <c r="G167" s="214" t="s">
        <v>632</v>
      </c>
      <c r="H167" s="149"/>
      <c r="I167" s="149"/>
      <c r="J167" s="194"/>
      <c r="K167" s="194"/>
      <c r="L167" s="194"/>
      <c r="M167" s="194"/>
      <c r="N167" s="194"/>
      <c r="O167" s="194"/>
      <c r="P167" s="194"/>
      <c r="Q167" s="194"/>
      <c r="R167" s="194"/>
      <c r="S167" s="194"/>
      <c r="T167" s="194"/>
      <c r="U167" s="194"/>
      <c r="V167" s="194"/>
      <c r="W167" s="194"/>
      <c r="X167" s="149"/>
      <c r="Y167" s="188"/>
      <c r="Z167" s="188"/>
      <c r="AA167" s="188"/>
      <c r="AB167" s="188"/>
      <c r="AC167" s="188"/>
      <c r="AD167" s="188"/>
      <c r="AE167" s="188"/>
      <c r="AF167" s="188"/>
      <c r="AG167" s="188"/>
      <c r="AH167" s="188"/>
      <c r="AI167" s="188"/>
      <c r="AJ167" s="149"/>
      <c r="AK167" s="149"/>
      <c r="AL167" s="149"/>
      <c r="AM167" s="149"/>
      <c r="AN167" s="149"/>
      <c r="AO167" s="149"/>
      <c r="AP167" s="149"/>
      <c r="AQ167" s="149"/>
      <c r="AR167" s="149"/>
      <c r="AS167" s="149"/>
      <c r="AT167" s="149"/>
      <c r="AU167" s="149"/>
      <c r="AV167" s="149"/>
      <c r="AX167" s="149"/>
      <c r="AZ167" s="149"/>
      <c r="BA167" s="165"/>
      <c r="BB167" s="165"/>
      <c r="BC167" s="165"/>
      <c r="BD167" s="165"/>
      <c r="BE167" s="165"/>
      <c r="BF167" s="165"/>
      <c r="BG167" s="165"/>
      <c r="BH167" s="165"/>
      <c r="BI167" s="165"/>
      <c r="BJ167" s="165"/>
      <c r="BK167" s="165"/>
      <c r="BL167" s="165"/>
      <c r="BM167" s="149"/>
      <c r="BN167" s="149"/>
      <c r="BO167" s="149"/>
      <c r="BP167" s="149"/>
      <c r="BQ167" s="149"/>
      <c r="BR167" s="149"/>
      <c r="BS167" s="149"/>
      <c r="BT167" s="149"/>
      <c r="BU167" s="149"/>
      <c r="BV167" s="149"/>
      <c r="BW167" s="188"/>
      <c r="BX167" s="188"/>
      <c r="BY167" s="188"/>
      <c r="BZ167" s="188"/>
      <c r="CA167" s="188"/>
      <c r="CB167" s="188"/>
      <c r="CC167" s="188"/>
      <c r="CD167" s="188"/>
      <c r="CE167" s="188"/>
      <c r="CF167" s="188"/>
      <c r="CG167" s="188"/>
      <c r="CH167" s="920">
        <v>9309</v>
      </c>
      <c r="CI167" s="921"/>
      <c r="CJ167" s="921"/>
      <c r="CK167" s="921"/>
      <c r="CL167" s="921"/>
      <c r="CM167" s="921"/>
      <c r="CN167" s="921"/>
      <c r="CO167" s="918"/>
      <c r="CP167" s="589"/>
      <c r="CQ167" s="590"/>
      <c r="CR167" s="590"/>
      <c r="CS167" s="590"/>
      <c r="CT167" s="590"/>
      <c r="CU167" s="590"/>
      <c r="CV167" s="590"/>
      <c r="CW167" s="590"/>
      <c r="CX167" s="590"/>
      <c r="CY167" s="590"/>
      <c r="CZ167" s="590"/>
      <c r="DA167" s="590"/>
      <c r="DB167" s="590"/>
      <c r="DC167" s="590"/>
      <c r="DD167" s="590"/>
      <c r="DE167" s="590"/>
      <c r="DF167" s="590"/>
      <c r="DG167" s="591"/>
    </row>
    <row r="168" spans="1:111" ht="10.5" customHeight="1">
      <c r="A168" s="1328"/>
      <c r="B168" s="1329"/>
      <c r="C168" s="1330"/>
      <c r="D168" s="668">
        <f aca="true" t="shared" si="2" ref="D168:D173">D167+1</f>
        <v>47</v>
      </c>
      <c r="E168" s="669"/>
      <c r="F168" s="670"/>
      <c r="G168" s="922" t="s">
        <v>634</v>
      </c>
      <c r="H168" s="923"/>
      <c r="I168" s="923"/>
      <c r="J168" s="923"/>
      <c r="K168" s="923"/>
      <c r="L168" s="923"/>
      <c r="M168" s="923"/>
      <c r="N168" s="923"/>
      <c r="O168" s="923"/>
      <c r="P168" s="923"/>
      <c r="Q168" s="923"/>
      <c r="R168" s="923"/>
      <c r="S168" s="923"/>
      <c r="T168" s="923"/>
      <c r="U168" s="923"/>
      <c r="V168" s="923"/>
      <c r="W168" s="923"/>
      <c r="X168" s="923"/>
      <c r="Y168" s="923"/>
      <c r="Z168" s="923"/>
      <c r="AA168" s="923"/>
      <c r="AB168" s="923"/>
      <c r="AC168" s="923"/>
      <c r="AD168" s="923"/>
      <c r="AE168" s="923"/>
      <c r="AF168" s="923"/>
      <c r="AG168" s="923"/>
      <c r="AH168" s="923"/>
      <c r="AI168" s="923"/>
      <c r="AJ168" s="923"/>
      <c r="AK168" s="923"/>
      <c r="AL168" s="923"/>
      <c r="AM168" s="923"/>
      <c r="AN168" s="923"/>
      <c r="AO168" s="923"/>
      <c r="AP168" s="923"/>
      <c r="AQ168" s="923"/>
      <c r="AR168" s="923"/>
      <c r="AS168" s="923"/>
      <c r="AT168" s="923"/>
      <c r="AU168" s="923"/>
      <c r="AV168" s="923"/>
      <c r="AW168" s="923"/>
      <c r="AX168" s="923"/>
      <c r="AY168" s="923"/>
      <c r="AZ168" s="923"/>
      <c r="BA168" s="923"/>
      <c r="BB168" s="923"/>
      <c r="BC168" s="923"/>
      <c r="BD168" s="923"/>
      <c r="BE168" s="923"/>
      <c r="BF168" s="923"/>
      <c r="BG168" s="923"/>
      <c r="BH168" s="923"/>
      <c r="BI168" s="923"/>
      <c r="BJ168" s="923"/>
      <c r="BK168" s="923"/>
      <c r="BL168" s="923"/>
      <c r="BM168" s="923"/>
      <c r="BN168" s="923"/>
      <c r="BO168" s="923"/>
      <c r="BP168" s="923"/>
      <c r="BQ168" s="923"/>
      <c r="BR168" s="923"/>
      <c r="BS168" s="923"/>
      <c r="BT168" s="923"/>
      <c r="BU168" s="923"/>
      <c r="BV168" s="923"/>
      <c r="BW168" s="923"/>
      <c r="BX168" s="923"/>
      <c r="BY168" s="923"/>
      <c r="BZ168" s="923"/>
      <c r="CA168" s="923"/>
      <c r="CB168" s="923"/>
      <c r="CC168" s="923"/>
      <c r="CD168" s="923"/>
      <c r="CE168" s="923"/>
      <c r="CF168" s="923"/>
      <c r="CG168" s="924"/>
      <c r="CH168" s="920">
        <v>9307</v>
      </c>
      <c r="CI168" s="921"/>
      <c r="CJ168" s="921"/>
      <c r="CK168" s="921"/>
      <c r="CL168" s="921"/>
      <c r="CM168" s="921"/>
      <c r="CN168" s="921"/>
      <c r="CO168" s="918"/>
      <c r="CP168" s="589">
        <f>CP163+CP164-CP167+CP239</f>
        <v>0</v>
      </c>
      <c r="CQ168" s="590"/>
      <c r="CR168" s="590"/>
      <c r="CS168" s="590"/>
      <c r="CT168" s="590"/>
      <c r="CU168" s="590"/>
      <c r="CV168" s="590"/>
      <c r="CW168" s="590"/>
      <c r="CX168" s="590"/>
      <c r="CY168" s="590"/>
      <c r="CZ168" s="590"/>
      <c r="DA168" s="590"/>
      <c r="DB168" s="590"/>
      <c r="DC168" s="590"/>
      <c r="DD168" s="590"/>
      <c r="DE168" s="590"/>
      <c r="DF168" s="590"/>
      <c r="DG168" s="591"/>
    </row>
    <row r="169" spans="1:111" ht="10.5" customHeight="1">
      <c r="A169" s="1328"/>
      <c r="B169" s="1329"/>
      <c r="C169" s="1330"/>
      <c r="D169" s="668">
        <f t="shared" si="2"/>
        <v>48</v>
      </c>
      <c r="E169" s="669"/>
      <c r="F169" s="670"/>
      <c r="G169" s="1340" t="s">
        <v>633</v>
      </c>
      <c r="H169" s="1340"/>
      <c r="I169" s="1340"/>
      <c r="J169" s="1340"/>
      <c r="K169" s="1340"/>
      <c r="L169" s="1340"/>
      <c r="M169" s="1340"/>
      <c r="N169" s="1340"/>
      <c r="O169" s="1340"/>
      <c r="P169" s="1340"/>
      <c r="Q169" s="1340"/>
      <c r="R169" s="1340"/>
      <c r="S169" s="1340"/>
      <c r="T169" s="1340"/>
      <c r="U169" s="1340"/>
      <c r="V169" s="1340"/>
      <c r="W169" s="1340"/>
      <c r="X169" s="1340"/>
      <c r="Y169" s="1340"/>
      <c r="Z169" s="1340"/>
      <c r="AA169" s="1340"/>
      <c r="AB169" s="1340"/>
      <c r="AC169" s="1340"/>
      <c r="AD169" s="1340"/>
      <c r="AE169" s="1340"/>
      <c r="AF169" s="1340"/>
      <c r="AG169" s="1340"/>
      <c r="AH169" s="1340"/>
      <c r="AI169" s="1340"/>
      <c r="AJ169" s="1340"/>
      <c r="AK169" s="1340"/>
      <c r="AL169" s="1340"/>
      <c r="AM169" s="1340"/>
      <c r="AN169" s="1340"/>
      <c r="AO169" s="1340"/>
      <c r="AP169" s="1340"/>
      <c r="AQ169" s="1340"/>
      <c r="AR169" s="1340"/>
      <c r="AS169" s="1340"/>
      <c r="AT169" s="1340"/>
      <c r="AU169" s="1340"/>
      <c r="AV169" s="1340"/>
      <c r="AW169" s="1340"/>
      <c r="AX169" s="1340"/>
      <c r="AY169" s="1340"/>
      <c r="AZ169" s="1340"/>
      <c r="BA169" s="1340"/>
      <c r="BB169" s="1340"/>
      <c r="BC169" s="1340"/>
      <c r="BD169" s="1340"/>
      <c r="BE169" s="1340"/>
      <c r="BF169" s="1340"/>
      <c r="BG169" s="1340"/>
      <c r="BH169" s="1340"/>
      <c r="BI169" s="1340"/>
      <c r="BJ169" s="1340"/>
      <c r="BK169" s="1340"/>
      <c r="BL169" s="1340"/>
      <c r="BM169" s="1340"/>
      <c r="BN169" s="1340"/>
      <c r="BO169" s="1340"/>
      <c r="BP169" s="1340"/>
      <c r="BQ169" s="1340"/>
      <c r="BR169" s="1340"/>
      <c r="BS169" s="1340"/>
      <c r="BT169" s="1340"/>
      <c r="BU169" s="1340"/>
      <c r="BV169" s="1340"/>
      <c r="BW169" s="1340"/>
      <c r="BX169" s="1340"/>
      <c r="BY169" s="1340"/>
      <c r="BZ169" s="1340"/>
      <c r="CA169" s="1340"/>
      <c r="CB169" s="1340"/>
      <c r="CC169" s="1340"/>
      <c r="CD169" s="1340"/>
      <c r="CE169" s="1340"/>
      <c r="CF169" s="1340"/>
      <c r="CG169" s="1340"/>
      <c r="CH169" s="919">
        <v>9499</v>
      </c>
      <c r="CI169" s="919"/>
      <c r="CJ169" s="919"/>
      <c r="CK169" s="919"/>
      <c r="CL169" s="919"/>
      <c r="CM169" s="919"/>
      <c r="CN169" s="919"/>
      <c r="CO169" s="919"/>
      <c r="CP169" s="1311">
        <f>+CP333</f>
        <v>0</v>
      </c>
      <c r="CQ169" s="1311"/>
      <c r="CR169" s="1311"/>
      <c r="CS169" s="1311"/>
      <c r="CT169" s="1311"/>
      <c r="CU169" s="1311"/>
      <c r="CV169" s="1311"/>
      <c r="CW169" s="1311"/>
      <c r="CX169" s="1311"/>
      <c r="CY169" s="1311"/>
      <c r="CZ169" s="1311"/>
      <c r="DA169" s="1311"/>
      <c r="DB169" s="1311"/>
      <c r="DC169" s="1311"/>
      <c r="DD169" s="1311"/>
      <c r="DE169" s="1311"/>
      <c r="DF169" s="1311"/>
      <c r="DG169" s="1311"/>
    </row>
    <row r="170" spans="1:111" ht="10.5" customHeight="1">
      <c r="A170" s="1328"/>
      <c r="B170" s="1329"/>
      <c r="C170" s="1330"/>
      <c r="D170" s="668">
        <f t="shared" si="2"/>
        <v>49</v>
      </c>
      <c r="E170" s="669"/>
      <c r="F170" s="670"/>
      <c r="G170" s="1340" t="s">
        <v>635</v>
      </c>
      <c r="H170" s="1340"/>
      <c r="I170" s="1340"/>
      <c r="J170" s="1340"/>
      <c r="K170" s="1340"/>
      <c r="L170" s="1340"/>
      <c r="M170" s="1340"/>
      <c r="N170" s="1340"/>
      <c r="O170" s="1340"/>
      <c r="P170" s="1340"/>
      <c r="Q170" s="1340"/>
      <c r="R170" s="1340"/>
      <c r="S170" s="1340"/>
      <c r="T170" s="1340"/>
      <c r="U170" s="1340"/>
      <c r="V170" s="1340"/>
      <c r="W170" s="1340"/>
      <c r="X170" s="1340"/>
      <c r="Y170" s="1340"/>
      <c r="Z170" s="1340"/>
      <c r="AA170" s="1340"/>
      <c r="AB170" s="1340"/>
      <c r="AC170" s="1340"/>
      <c r="AD170" s="1340"/>
      <c r="AE170" s="1340"/>
      <c r="AF170" s="1340"/>
      <c r="AG170" s="1340"/>
      <c r="AH170" s="1340"/>
      <c r="AI170" s="1340"/>
      <c r="AJ170" s="1340"/>
      <c r="AK170" s="1340"/>
      <c r="AL170" s="1340"/>
      <c r="AM170" s="1340"/>
      <c r="AN170" s="1340"/>
      <c r="AO170" s="1340"/>
      <c r="AP170" s="1340"/>
      <c r="AQ170" s="1340"/>
      <c r="AR170" s="1340"/>
      <c r="AS170" s="1340"/>
      <c r="AT170" s="1340"/>
      <c r="AU170" s="1340"/>
      <c r="AV170" s="1340"/>
      <c r="AW170" s="1340"/>
      <c r="AX170" s="1340"/>
      <c r="AY170" s="1340"/>
      <c r="AZ170" s="1340"/>
      <c r="BA170" s="1340"/>
      <c r="BB170" s="1340"/>
      <c r="BC170" s="1340"/>
      <c r="BD170" s="1340"/>
      <c r="BE170" s="1340"/>
      <c r="BF170" s="1340"/>
      <c r="BG170" s="1340"/>
      <c r="BH170" s="1340"/>
      <c r="BI170" s="1340"/>
      <c r="BJ170" s="1340"/>
      <c r="BK170" s="1340"/>
      <c r="BL170" s="1340"/>
      <c r="BM170" s="1340"/>
      <c r="BN170" s="1340"/>
      <c r="BO170" s="1340"/>
      <c r="BP170" s="1340"/>
      <c r="BQ170" s="1340"/>
      <c r="BR170" s="1340"/>
      <c r="BS170" s="1340"/>
      <c r="BT170" s="1340"/>
      <c r="BU170" s="1340"/>
      <c r="BV170" s="1340"/>
      <c r="BW170" s="1340"/>
      <c r="BX170" s="1340"/>
      <c r="BY170" s="1340"/>
      <c r="BZ170" s="1340"/>
      <c r="CA170" s="1340"/>
      <c r="CB170" s="1340"/>
      <c r="CC170" s="1340"/>
      <c r="CD170" s="1340"/>
      <c r="CE170" s="1340"/>
      <c r="CF170" s="1340"/>
      <c r="CG170" s="1340"/>
      <c r="CH170" s="919">
        <v>9999</v>
      </c>
      <c r="CI170" s="919"/>
      <c r="CJ170" s="919"/>
      <c r="CK170" s="919"/>
      <c r="CL170" s="919"/>
      <c r="CM170" s="919"/>
      <c r="CN170" s="919"/>
      <c r="CO170" s="919"/>
      <c r="CP170" s="1353">
        <f>CP168-CP169+CP334</f>
        <v>0</v>
      </c>
      <c r="CQ170" s="1353"/>
      <c r="CR170" s="1353"/>
      <c r="CS170" s="1353"/>
      <c r="CT170" s="1353"/>
      <c r="CU170" s="1353"/>
      <c r="CV170" s="1353"/>
      <c r="CW170" s="1353"/>
      <c r="CX170" s="1353"/>
      <c r="CY170" s="1353"/>
      <c r="CZ170" s="1353"/>
      <c r="DA170" s="1353"/>
      <c r="DB170" s="1353"/>
      <c r="DC170" s="1353"/>
      <c r="DD170" s="1353"/>
      <c r="DE170" s="1353"/>
      <c r="DF170" s="1353"/>
      <c r="DG170" s="1353"/>
    </row>
    <row r="171" spans="1:111" ht="10.5" customHeight="1">
      <c r="A171" s="1328"/>
      <c r="B171" s="1329"/>
      <c r="C171" s="1330"/>
      <c r="D171" s="668">
        <f t="shared" si="2"/>
        <v>50</v>
      </c>
      <c r="E171" s="669"/>
      <c r="F171" s="670"/>
      <c r="G171" s="1323" t="s">
        <v>636</v>
      </c>
      <c r="H171" s="1323"/>
      <c r="I171" s="1323"/>
      <c r="J171" s="1323"/>
      <c r="K171" s="1323"/>
      <c r="L171" s="1323"/>
      <c r="M171" s="1323"/>
      <c r="N171" s="1323"/>
      <c r="O171" s="1323"/>
      <c r="P171" s="1323"/>
      <c r="Q171" s="1323"/>
      <c r="R171" s="1323"/>
      <c r="S171" s="1323"/>
      <c r="T171" s="1323"/>
      <c r="U171" s="1323"/>
      <c r="V171" s="1323"/>
      <c r="W171" s="1323"/>
      <c r="X171" s="1323"/>
      <c r="Y171" s="1323"/>
      <c r="Z171" s="1323"/>
      <c r="AA171" s="1323"/>
      <c r="AB171" s="1323"/>
      <c r="AC171" s="1323"/>
      <c r="AD171" s="1323"/>
      <c r="AE171" s="1323"/>
      <c r="AF171" s="1323"/>
      <c r="AG171" s="1323"/>
      <c r="AH171" s="1323"/>
      <c r="AI171" s="1323"/>
      <c r="AJ171" s="1323"/>
      <c r="AK171" s="1323"/>
      <c r="AL171" s="1323"/>
      <c r="AM171" s="1323"/>
      <c r="AN171" s="1323"/>
      <c r="AO171" s="1323"/>
      <c r="AP171" s="1323"/>
      <c r="AQ171" s="1323"/>
      <c r="AR171" s="1323"/>
      <c r="AS171" s="1323"/>
      <c r="AT171" s="1323"/>
      <c r="AU171" s="1323"/>
      <c r="AV171" s="1323"/>
      <c r="AW171" s="1323"/>
      <c r="AX171" s="1323"/>
      <c r="AY171" s="1323"/>
      <c r="AZ171" s="1323"/>
      <c r="BA171" s="1323"/>
      <c r="BB171" s="1323"/>
      <c r="BC171" s="1323"/>
      <c r="BD171" s="1323"/>
      <c r="BE171" s="1323"/>
      <c r="BF171" s="1323"/>
      <c r="BG171" s="1323"/>
      <c r="BH171" s="1323"/>
      <c r="BI171" s="1323"/>
      <c r="BJ171" s="1323"/>
      <c r="BK171" s="1323"/>
      <c r="BL171" s="1323"/>
      <c r="BM171" s="1323"/>
      <c r="BN171" s="1323"/>
      <c r="BO171" s="1323"/>
      <c r="BP171" s="1323"/>
      <c r="BQ171" s="1323"/>
      <c r="BR171" s="1323"/>
      <c r="BS171" s="1323"/>
      <c r="BT171" s="1323"/>
      <c r="BU171" s="1323"/>
      <c r="BV171" s="1323"/>
      <c r="BW171" s="1323"/>
      <c r="BX171" s="1323"/>
      <c r="BY171" s="1323"/>
      <c r="BZ171" s="1323"/>
      <c r="CA171" s="1323"/>
      <c r="CB171" s="1323"/>
      <c r="CC171" s="1323"/>
      <c r="CD171" s="1323"/>
      <c r="CE171" s="1323"/>
      <c r="CF171" s="1323"/>
      <c r="CG171" s="1323"/>
      <c r="CH171" s="978">
        <v>9991</v>
      </c>
      <c r="CI171" s="978"/>
      <c r="CJ171" s="978"/>
      <c r="CK171" s="978"/>
      <c r="CL171" s="978"/>
      <c r="CM171" s="978"/>
      <c r="CN171" s="978"/>
      <c r="CO171" s="978"/>
      <c r="CP171" s="1311"/>
      <c r="CQ171" s="1311"/>
      <c r="CR171" s="1311"/>
      <c r="CS171" s="1311"/>
      <c r="CT171" s="1311"/>
      <c r="CU171" s="1311"/>
      <c r="CV171" s="1311"/>
      <c r="CW171" s="1311"/>
      <c r="CX171" s="1311"/>
      <c r="CY171" s="1311"/>
      <c r="CZ171" s="1311"/>
      <c r="DA171" s="1311"/>
      <c r="DB171" s="1311"/>
      <c r="DC171" s="1311"/>
      <c r="DD171" s="1311"/>
      <c r="DE171" s="1311"/>
      <c r="DF171" s="1311"/>
      <c r="DG171" s="1311"/>
    </row>
    <row r="172" spans="1:111" ht="10.5" customHeight="1" thickBot="1">
      <c r="A172" s="1331"/>
      <c r="B172" s="1332"/>
      <c r="C172" s="1333"/>
      <c r="D172" s="668">
        <f t="shared" si="2"/>
        <v>51</v>
      </c>
      <c r="E172" s="669"/>
      <c r="F172" s="670"/>
      <c r="G172" s="1323" t="s">
        <v>85</v>
      </c>
      <c r="H172" s="1323"/>
      <c r="I172" s="1323"/>
      <c r="J172" s="1323"/>
      <c r="K172" s="1323"/>
      <c r="L172" s="1323"/>
      <c r="M172" s="1323"/>
      <c r="N172" s="1323"/>
      <c r="O172" s="1323"/>
      <c r="P172" s="1323"/>
      <c r="Q172" s="1323"/>
      <c r="R172" s="1323"/>
      <c r="S172" s="1323"/>
      <c r="T172" s="1323"/>
      <c r="U172" s="1323"/>
      <c r="V172" s="1323"/>
      <c r="W172" s="1323"/>
      <c r="X172" s="1323"/>
      <c r="Y172" s="1323"/>
      <c r="Z172" s="1323"/>
      <c r="AA172" s="1323"/>
      <c r="AB172" s="1323"/>
      <c r="AC172" s="1323"/>
      <c r="AD172" s="1323"/>
      <c r="AE172" s="1323"/>
      <c r="AF172" s="1323"/>
      <c r="AG172" s="1323"/>
      <c r="AH172" s="1323"/>
      <c r="AI172" s="1323"/>
      <c r="AJ172" s="1323"/>
      <c r="AK172" s="1323"/>
      <c r="AL172" s="1323"/>
      <c r="AM172" s="1323"/>
      <c r="AN172" s="1323"/>
      <c r="AO172" s="1323"/>
      <c r="AP172" s="1323"/>
      <c r="AQ172" s="1323"/>
      <c r="AR172" s="1323"/>
      <c r="AS172" s="1323"/>
      <c r="AT172" s="1323"/>
      <c r="AU172" s="1323"/>
      <c r="AV172" s="1323"/>
      <c r="AW172" s="1323"/>
      <c r="AX172" s="1323"/>
      <c r="AY172" s="1323"/>
      <c r="AZ172" s="1323"/>
      <c r="BA172" s="1323"/>
      <c r="BB172" s="1323"/>
      <c r="BC172" s="1323"/>
      <c r="BD172" s="1323"/>
      <c r="BE172" s="1323"/>
      <c r="BF172" s="1323"/>
      <c r="BG172" s="1323"/>
      <c r="BH172" s="1323"/>
      <c r="BI172" s="1323"/>
      <c r="BJ172" s="1323"/>
      <c r="BK172" s="1323"/>
      <c r="BL172" s="1323"/>
      <c r="BM172" s="1323"/>
      <c r="BN172" s="1323"/>
      <c r="BO172" s="1323"/>
      <c r="BP172" s="1323"/>
      <c r="BQ172" s="1323"/>
      <c r="BR172" s="1323"/>
      <c r="BS172" s="1323"/>
      <c r="BT172" s="1323"/>
      <c r="BU172" s="1323"/>
      <c r="BV172" s="1323"/>
      <c r="BW172" s="1323"/>
      <c r="BX172" s="1323"/>
      <c r="BY172" s="1323"/>
      <c r="BZ172" s="1323"/>
      <c r="CA172" s="1323"/>
      <c r="CB172" s="1323"/>
      <c r="CC172" s="1323"/>
      <c r="CD172" s="1323"/>
      <c r="CE172" s="1323"/>
      <c r="CF172" s="1323"/>
      <c r="CG172" s="1323"/>
      <c r="CH172" s="978">
        <v>9998</v>
      </c>
      <c r="CI172" s="978"/>
      <c r="CJ172" s="978"/>
      <c r="CK172" s="978"/>
      <c r="CL172" s="978"/>
      <c r="CM172" s="978"/>
      <c r="CN172" s="978"/>
      <c r="CO172" s="978"/>
      <c r="CP172" s="1324"/>
      <c r="CQ172" s="1324"/>
      <c r="CR172" s="1324"/>
      <c r="CS172" s="1324"/>
      <c r="CT172" s="1324"/>
      <c r="CU172" s="1324"/>
      <c r="CV172" s="1324"/>
      <c r="CW172" s="1324"/>
      <c r="CX172" s="1324"/>
      <c r="CY172" s="1324"/>
      <c r="CZ172" s="1324"/>
      <c r="DA172" s="1324"/>
      <c r="DB172" s="1324"/>
      <c r="DC172" s="1324"/>
      <c r="DD172" s="1324"/>
      <c r="DE172" s="1324"/>
      <c r="DF172" s="1324"/>
      <c r="DG172" s="1324"/>
    </row>
    <row r="173" spans="1:111" ht="10.5" customHeight="1" thickBot="1">
      <c r="A173" s="1334"/>
      <c r="B173" s="1335"/>
      <c r="C173" s="1336"/>
      <c r="D173" s="1390">
        <f t="shared" si="2"/>
        <v>52</v>
      </c>
      <c r="E173" s="1390"/>
      <c r="F173" s="1390"/>
      <c r="G173" s="1337" t="s">
        <v>88</v>
      </c>
      <c r="H173" s="1338"/>
      <c r="I173" s="1338"/>
      <c r="J173" s="1338"/>
      <c r="K173" s="1338"/>
      <c r="L173" s="1338"/>
      <c r="M173" s="1338"/>
      <c r="N173" s="1338"/>
      <c r="O173" s="1338"/>
      <c r="P173" s="1338"/>
      <c r="Q173" s="1338"/>
      <c r="R173" s="1338"/>
      <c r="S173" s="1338"/>
      <c r="T173" s="1338"/>
      <c r="U173" s="1338"/>
      <c r="V173" s="1338"/>
      <c r="W173" s="1338"/>
      <c r="X173" s="1338"/>
      <c r="Y173" s="1338"/>
      <c r="Z173" s="1338"/>
      <c r="AA173" s="1338"/>
      <c r="AB173" s="1338"/>
      <c r="AC173" s="1338"/>
      <c r="AD173" s="1338"/>
      <c r="AE173" s="1338"/>
      <c r="AF173" s="1338"/>
      <c r="AG173" s="1338"/>
      <c r="AH173" s="1338"/>
      <c r="AI173" s="1338"/>
      <c r="AJ173" s="1338"/>
      <c r="AK173" s="1338"/>
      <c r="AL173" s="1338"/>
      <c r="AM173" s="1338"/>
      <c r="AN173" s="1338"/>
      <c r="AO173" s="1338"/>
      <c r="AP173" s="1338"/>
      <c r="AQ173" s="1338"/>
      <c r="AR173" s="1338"/>
      <c r="AS173" s="1338"/>
      <c r="AT173" s="1338"/>
      <c r="AU173" s="1338"/>
      <c r="AV173" s="1338"/>
      <c r="AW173" s="1338"/>
      <c r="AX173" s="1338"/>
      <c r="AY173" s="1338"/>
      <c r="AZ173" s="1338"/>
      <c r="BA173" s="1338"/>
      <c r="BB173" s="1338"/>
      <c r="BC173" s="1338"/>
      <c r="BD173" s="1338"/>
      <c r="BE173" s="1338"/>
      <c r="BF173" s="1338"/>
      <c r="BG173" s="1338"/>
      <c r="BH173" s="1338"/>
      <c r="BI173" s="1338"/>
      <c r="BJ173" s="1338"/>
      <c r="BK173" s="1338"/>
      <c r="BL173" s="1338"/>
      <c r="BM173" s="1338"/>
      <c r="BN173" s="1338"/>
      <c r="BO173" s="1338"/>
      <c r="BP173" s="1338"/>
      <c r="BQ173" s="1338"/>
      <c r="BR173" s="1338"/>
      <c r="BS173" s="1338"/>
      <c r="BT173" s="1338"/>
      <c r="BU173" s="1338"/>
      <c r="BV173" s="1338"/>
      <c r="BW173" s="1338"/>
      <c r="BX173" s="1338"/>
      <c r="BY173" s="1338"/>
      <c r="BZ173" s="1338"/>
      <c r="CA173" s="1338"/>
      <c r="CB173" s="1338"/>
      <c r="CC173" s="1338"/>
      <c r="CD173" s="1338"/>
      <c r="CE173" s="1338"/>
      <c r="CF173" s="1338"/>
      <c r="CG173" s="1339"/>
      <c r="CH173" s="966">
        <v>6109</v>
      </c>
      <c r="CI173" s="966"/>
      <c r="CJ173" s="966"/>
      <c r="CK173" s="966"/>
      <c r="CL173" s="966"/>
      <c r="CM173" s="966"/>
      <c r="CN173" s="966"/>
      <c r="CO173" s="966"/>
      <c r="CP173" s="1322">
        <f>'Annex-D'!CP18</f>
        <v>81000</v>
      </c>
      <c r="CQ173" s="1322"/>
      <c r="CR173" s="1322"/>
      <c r="CS173" s="1322"/>
      <c r="CT173" s="1322"/>
      <c r="CU173" s="1322"/>
      <c r="CV173" s="1322"/>
      <c r="CW173" s="1322"/>
      <c r="CX173" s="1322"/>
      <c r="CY173" s="1322"/>
      <c r="CZ173" s="1322"/>
      <c r="DA173" s="1322"/>
      <c r="DB173" s="1322"/>
      <c r="DC173" s="1322"/>
      <c r="DD173" s="1322"/>
      <c r="DE173" s="1322"/>
      <c r="DF173" s="1322"/>
      <c r="DG173" s="1322"/>
    </row>
    <row r="174" spans="1:111" ht="10.5" customHeight="1">
      <c r="A174" s="1377" t="s">
        <v>94</v>
      </c>
      <c r="B174" s="1378"/>
      <c r="C174" s="1379"/>
      <c r="D174" s="939"/>
      <c r="E174" s="940"/>
      <c r="F174" s="941"/>
      <c r="G174" s="166" t="s">
        <v>89</v>
      </c>
      <c r="DG174" s="157"/>
    </row>
    <row r="175" spans="1:111" ht="6" customHeight="1">
      <c r="A175" s="1380"/>
      <c r="B175" s="1381"/>
      <c r="C175" s="1382"/>
      <c r="D175" s="668"/>
      <c r="E175" s="669"/>
      <c r="F175" s="670"/>
      <c r="G175" s="167"/>
      <c r="H175" s="168"/>
      <c r="I175" s="168"/>
      <c r="J175" s="168"/>
      <c r="K175" s="168"/>
      <c r="L175" s="168"/>
      <c r="M175" s="168"/>
      <c r="N175" s="168"/>
      <c r="O175" s="168"/>
      <c r="P175" s="168"/>
      <c r="Q175" s="168"/>
      <c r="R175" s="168"/>
      <c r="DG175" s="158"/>
    </row>
    <row r="176" spans="1:111" ht="10.5" customHeight="1">
      <c r="A176" s="1380"/>
      <c r="B176" s="1381"/>
      <c r="C176" s="1382"/>
      <c r="D176" s="668"/>
      <c r="E176" s="669"/>
      <c r="F176" s="670"/>
      <c r="G176" s="687" t="s">
        <v>90</v>
      </c>
      <c r="H176" s="852"/>
      <c r="I176" s="852"/>
      <c r="J176" s="852"/>
      <c r="K176" s="852"/>
      <c r="L176" s="852"/>
      <c r="M176" s="852"/>
      <c r="N176" s="852"/>
      <c r="O176" s="852"/>
      <c r="P176" s="852"/>
      <c r="Q176" s="852"/>
      <c r="R176" s="852"/>
      <c r="S176" s="800"/>
      <c r="T176" s="801"/>
      <c r="U176" s="801"/>
      <c r="V176" s="801"/>
      <c r="W176" s="801"/>
      <c r="X176" s="801"/>
      <c r="Y176" s="801"/>
      <c r="Z176" s="801"/>
      <c r="AA176" s="801"/>
      <c r="AB176" s="801"/>
      <c r="AC176" s="801"/>
      <c r="AD176" s="801"/>
      <c r="AE176" s="801"/>
      <c r="AF176" s="801"/>
      <c r="AG176" s="801"/>
      <c r="AH176" s="801"/>
      <c r="AI176" s="801"/>
      <c r="AJ176" s="801"/>
      <c r="AK176" s="1369"/>
      <c r="DG176" s="158"/>
    </row>
    <row r="177" spans="1:111" ht="3.75" customHeight="1">
      <c r="A177" s="1380"/>
      <c r="B177" s="1381"/>
      <c r="C177" s="1382"/>
      <c r="D177" s="668"/>
      <c r="E177" s="669"/>
      <c r="F177" s="670"/>
      <c r="DG177" s="158"/>
    </row>
    <row r="178" spans="1:111" ht="10.5" customHeight="1">
      <c r="A178" s="1380"/>
      <c r="B178" s="1381"/>
      <c r="C178" s="1382"/>
      <c r="D178" s="668"/>
      <c r="E178" s="669"/>
      <c r="F178" s="670"/>
      <c r="G178" s="687" t="s">
        <v>91</v>
      </c>
      <c r="H178" s="852"/>
      <c r="I178" s="852"/>
      <c r="J178" s="852"/>
      <c r="K178" s="852"/>
      <c r="L178" s="852"/>
      <c r="M178" s="852"/>
      <c r="N178" s="852"/>
      <c r="O178" s="852"/>
      <c r="P178" s="852"/>
      <c r="Q178" s="852"/>
      <c r="R178" s="852"/>
      <c r="S178" s="800"/>
      <c r="T178" s="801"/>
      <c r="U178" s="801"/>
      <c r="V178" s="801"/>
      <c r="W178" s="801"/>
      <c r="X178" s="801"/>
      <c r="Y178" s="801"/>
      <c r="Z178" s="801"/>
      <c r="AA178" s="801"/>
      <c r="AB178" s="801"/>
      <c r="AC178" s="801"/>
      <c r="AD178" s="801"/>
      <c r="AE178" s="801"/>
      <c r="AF178" s="801"/>
      <c r="AG178" s="801"/>
      <c r="AH178" s="801"/>
      <c r="AI178" s="801"/>
      <c r="AJ178" s="801"/>
      <c r="AK178" s="1369"/>
      <c r="AM178" s="852" t="s">
        <v>92</v>
      </c>
      <c r="AN178" s="852"/>
      <c r="AO178" s="852"/>
      <c r="AP178" s="852"/>
      <c r="AQ178" s="852"/>
      <c r="AR178" s="852"/>
      <c r="AS178" s="852"/>
      <c r="AT178" s="852"/>
      <c r="AU178" s="852"/>
      <c r="AV178" s="852"/>
      <c r="AW178" s="852"/>
      <c r="AX178" s="852"/>
      <c r="AY178" s="852"/>
      <c r="AZ178" s="852"/>
      <c r="BA178" s="852"/>
      <c r="BB178" s="852"/>
      <c r="BE178" s="800"/>
      <c r="BF178" s="801"/>
      <c r="BG178" s="801"/>
      <c r="BH178" s="801"/>
      <c r="BI178" s="801"/>
      <c r="BJ178" s="801"/>
      <c r="BK178" s="801"/>
      <c r="BL178" s="801"/>
      <c r="BM178" s="801"/>
      <c r="BN178" s="801"/>
      <c r="BO178" s="801"/>
      <c r="BP178" s="801"/>
      <c r="BQ178" s="801"/>
      <c r="BR178" s="801"/>
      <c r="BS178" s="801"/>
      <c r="BT178" s="801"/>
      <c r="BU178" s="801"/>
      <c r="BV178" s="801"/>
      <c r="BW178" s="801"/>
      <c r="BX178" s="801"/>
      <c r="BY178" s="801"/>
      <c r="BZ178" s="801"/>
      <c r="CA178" s="801"/>
      <c r="CB178" s="801"/>
      <c r="CC178" s="801"/>
      <c r="CD178" s="801"/>
      <c r="CE178" s="801"/>
      <c r="CF178" s="801"/>
      <c r="CG178" s="1369"/>
      <c r="CQ178" s="221" t="s">
        <v>93</v>
      </c>
      <c r="DG178" s="158"/>
    </row>
    <row r="179" spans="1:111" ht="7.5" customHeight="1" thickBot="1">
      <c r="A179" s="1383"/>
      <c r="B179" s="1384"/>
      <c r="C179" s="1385"/>
      <c r="D179" s="671"/>
      <c r="E179" s="672"/>
      <c r="F179" s="673"/>
      <c r="G179" s="159"/>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6"/>
      <c r="BE179" s="146"/>
      <c r="BF179" s="146"/>
      <c r="BG179" s="146"/>
      <c r="BH179" s="146"/>
      <c r="BI179" s="146"/>
      <c r="BJ179" s="146"/>
      <c r="BK179" s="146"/>
      <c r="BL179" s="146"/>
      <c r="BM179" s="146"/>
      <c r="BN179" s="146"/>
      <c r="BO179" s="146"/>
      <c r="BP179" s="146"/>
      <c r="BQ179" s="146"/>
      <c r="BR179" s="146"/>
      <c r="BS179" s="146"/>
      <c r="BT179" s="146"/>
      <c r="BU179" s="146"/>
      <c r="BV179" s="146"/>
      <c r="BW179" s="146"/>
      <c r="BX179" s="146"/>
      <c r="BY179" s="146"/>
      <c r="BZ179" s="146"/>
      <c r="CA179" s="146"/>
      <c r="CB179" s="146"/>
      <c r="CC179" s="146"/>
      <c r="CD179" s="146"/>
      <c r="CE179" s="146"/>
      <c r="CF179" s="146"/>
      <c r="CG179" s="146"/>
      <c r="CH179" s="146"/>
      <c r="CI179" s="146"/>
      <c r="CJ179" s="146"/>
      <c r="CK179" s="146"/>
      <c r="CL179" s="146"/>
      <c r="CM179" s="146"/>
      <c r="CN179" s="146"/>
      <c r="CO179" s="146"/>
      <c r="CP179" s="146"/>
      <c r="CQ179" s="146"/>
      <c r="CR179" s="146"/>
      <c r="CS179" s="146"/>
      <c r="CT179" s="146"/>
      <c r="CU179" s="146"/>
      <c r="CV179" s="146"/>
      <c r="CW179" s="146"/>
      <c r="CX179" s="146"/>
      <c r="CY179" s="146"/>
      <c r="CZ179" s="146"/>
      <c r="DA179" s="146"/>
      <c r="DB179" s="146"/>
      <c r="DC179" s="146"/>
      <c r="DD179" s="146"/>
      <c r="DE179" s="146"/>
      <c r="DF179" s="146"/>
      <c r="DG179" s="160"/>
    </row>
    <row r="180" spans="1:111" ht="9">
      <c r="A180" s="161"/>
      <c r="B180" s="161"/>
      <c r="C180" s="161"/>
      <c r="D180" s="154"/>
      <c r="E180" s="154"/>
      <c r="F180" s="154"/>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c r="BT180" s="153"/>
      <c r="BU180" s="153"/>
      <c r="BV180" s="153"/>
      <c r="BW180" s="153"/>
      <c r="BX180" s="153"/>
      <c r="BY180" s="153"/>
      <c r="BZ180" s="153"/>
      <c r="CA180" s="153"/>
      <c r="CB180" s="153"/>
      <c r="CC180" s="153"/>
      <c r="CD180" s="153"/>
      <c r="CE180" s="153"/>
      <c r="CF180" s="153"/>
      <c r="CG180" s="153"/>
      <c r="CH180" s="153"/>
      <c r="CI180" s="153"/>
      <c r="CJ180" s="153"/>
      <c r="CK180" s="153"/>
      <c r="CL180" s="153"/>
      <c r="CM180" s="153"/>
      <c r="CN180" s="153"/>
      <c r="CO180" s="153"/>
      <c r="CP180" s="153"/>
      <c r="CQ180" s="153"/>
      <c r="CR180" s="153"/>
      <c r="CS180" s="153"/>
      <c r="CT180" s="153"/>
      <c r="CU180" s="153"/>
      <c r="CV180" s="153"/>
      <c r="CW180" s="153"/>
      <c r="CX180" s="153"/>
      <c r="CY180" s="153"/>
      <c r="CZ180" s="153"/>
      <c r="DA180" s="153"/>
      <c r="DB180" s="153"/>
      <c r="DC180" s="153"/>
      <c r="DD180" s="153"/>
      <c r="DE180" s="153"/>
      <c r="DF180" s="153"/>
      <c r="DG180" s="153"/>
    </row>
    <row r="181" spans="1:111" ht="9">
      <c r="A181" s="198"/>
      <c r="B181" s="198"/>
      <c r="C181" s="198"/>
      <c r="D181" s="156"/>
      <c r="E181" s="156"/>
      <c r="F181" s="156"/>
      <c r="G181" s="150"/>
      <c r="H181" s="150"/>
      <c r="I181" s="150"/>
      <c r="J181" s="150"/>
      <c r="K181" s="150"/>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c r="AG181" s="150"/>
      <c r="AH181" s="150"/>
      <c r="AI181" s="150"/>
      <c r="AJ181" s="150"/>
      <c r="AK181" s="150"/>
      <c r="AL181" s="150"/>
      <c r="AM181" s="150"/>
      <c r="AN181" s="150"/>
      <c r="AO181" s="150"/>
      <c r="AP181" s="150"/>
      <c r="AQ181" s="150"/>
      <c r="AR181" s="150"/>
      <c r="AS181" s="150"/>
      <c r="AT181" s="150"/>
      <c r="AU181" s="150"/>
      <c r="AV181" s="150"/>
      <c r="AW181" s="150"/>
      <c r="AX181" s="150"/>
      <c r="AY181" s="150"/>
      <c r="AZ181" s="150"/>
      <c r="BA181" s="150"/>
      <c r="BB181" s="150"/>
      <c r="BC181" s="150"/>
      <c r="BD181" s="150"/>
      <c r="BE181" s="150"/>
      <c r="BF181" s="150"/>
      <c r="BG181" s="150"/>
      <c r="BH181" s="150"/>
      <c r="BI181" s="150"/>
      <c r="BJ181" s="150"/>
      <c r="BK181" s="150"/>
      <c r="BL181" s="150"/>
      <c r="BM181" s="150"/>
      <c r="BN181" s="150"/>
      <c r="BO181" s="150"/>
      <c r="BP181" s="150"/>
      <c r="BQ181" s="150"/>
      <c r="BR181" s="150"/>
      <c r="BS181" s="150"/>
      <c r="BT181" s="150"/>
      <c r="BU181" s="150"/>
      <c r="BV181" s="150"/>
      <c r="BW181" s="150"/>
      <c r="BX181" s="150"/>
      <c r="BY181" s="150"/>
      <c r="BZ181" s="150"/>
      <c r="CA181" s="150"/>
      <c r="CB181" s="150"/>
      <c r="CC181" s="150"/>
      <c r="CD181" s="150"/>
      <c r="CE181" s="150"/>
      <c r="CF181" s="150"/>
      <c r="CG181" s="150"/>
      <c r="CH181" s="150"/>
      <c r="CI181" s="150"/>
      <c r="CJ181" s="150"/>
      <c r="CK181" s="150"/>
      <c r="CL181" s="150"/>
      <c r="CM181" s="150"/>
      <c r="CN181" s="150"/>
      <c r="CO181" s="150"/>
      <c r="CP181" s="150"/>
      <c r="CQ181" s="150"/>
      <c r="CR181" s="150"/>
      <c r="CS181" s="150"/>
      <c r="CT181" s="150"/>
      <c r="CU181" s="150"/>
      <c r="CV181" s="150"/>
      <c r="CW181" s="150"/>
      <c r="CX181" s="150"/>
      <c r="CY181" s="150"/>
      <c r="CZ181" s="150"/>
      <c r="DA181" s="150"/>
      <c r="DB181" s="150"/>
      <c r="DC181" s="150"/>
      <c r="DD181" s="150"/>
      <c r="DE181" s="150"/>
      <c r="DF181" s="150"/>
      <c r="DG181" s="150"/>
    </row>
    <row r="182" spans="1:111" ht="9">
      <c r="A182" s="198"/>
      <c r="B182" s="198"/>
      <c r="C182" s="198"/>
      <c r="D182" s="156"/>
      <c r="E182" s="156"/>
      <c r="F182" s="156"/>
      <c r="G182" s="150"/>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150"/>
      <c r="AL182" s="150"/>
      <c r="AM182" s="150"/>
      <c r="AN182" s="150"/>
      <c r="AO182" s="150"/>
      <c r="AP182" s="150"/>
      <c r="AQ182" s="150"/>
      <c r="AR182" s="150"/>
      <c r="AS182" s="150"/>
      <c r="AT182" s="150"/>
      <c r="AU182" s="150"/>
      <c r="AV182" s="150"/>
      <c r="AW182" s="150"/>
      <c r="AX182" s="150"/>
      <c r="AY182" s="150"/>
      <c r="AZ182" s="150"/>
      <c r="BA182" s="150"/>
      <c r="BB182" s="150"/>
      <c r="BC182" s="150"/>
      <c r="BD182" s="150"/>
      <c r="BE182" s="150"/>
      <c r="BF182" s="150"/>
      <c r="BG182" s="150"/>
      <c r="BH182" s="150"/>
      <c r="BI182" s="150"/>
      <c r="BJ182" s="150"/>
      <c r="BK182" s="150"/>
      <c r="BL182" s="150"/>
      <c r="BM182" s="150"/>
      <c r="BN182" s="150"/>
      <c r="BO182" s="150"/>
      <c r="BP182" s="150"/>
      <c r="BQ182" s="150"/>
      <c r="BR182" s="150"/>
      <c r="BS182" s="150"/>
      <c r="BT182" s="150"/>
      <c r="BU182" s="150"/>
      <c r="BV182" s="150"/>
      <c r="BW182" s="150"/>
      <c r="BX182" s="150"/>
      <c r="BY182" s="150"/>
      <c r="BZ182" s="150"/>
      <c r="CA182" s="150"/>
      <c r="CB182" s="150"/>
      <c r="CC182" s="150"/>
      <c r="CD182" s="150"/>
      <c r="CE182" s="150"/>
      <c r="CF182" s="150"/>
      <c r="CG182" s="150"/>
      <c r="CH182" s="150"/>
      <c r="CI182" s="150"/>
      <c r="CJ182" s="150"/>
      <c r="CK182" s="150"/>
      <c r="CL182" s="150"/>
      <c r="CM182" s="150"/>
      <c r="CN182" s="150"/>
      <c r="CO182" s="150"/>
      <c r="CP182" s="150"/>
      <c r="CQ182" s="150"/>
      <c r="CR182" s="150"/>
      <c r="CS182" s="150"/>
      <c r="CT182" s="150"/>
      <c r="CU182" s="150"/>
      <c r="CV182" s="150"/>
      <c r="CW182" s="150"/>
      <c r="CX182" s="150"/>
      <c r="CY182" s="150"/>
      <c r="CZ182" s="150"/>
      <c r="DA182" s="150"/>
      <c r="DB182" s="150"/>
      <c r="DC182" s="150"/>
      <c r="DD182" s="150"/>
      <c r="DE182" s="150"/>
      <c r="DF182" s="150"/>
      <c r="DG182" s="150"/>
    </row>
    <row r="183" spans="1:111" ht="9">
      <c r="A183" s="198"/>
      <c r="B183" s="198"/>
      <c r="C183" s="198"/>
      <c r="D183" s="156"/>
      <c r="E183" s="156"/>
      <c r="F183" s="156"/>
      <c r="G183" s="150"/>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0"/>
      <c r="AL183" s="150"/>
      <c r="AM183" s="150"/>
      <c r="AN183" s="150"/>
      <c r="AO183" s="150"/>
      <c r="AP183" s="150"/>
      <c r="AQ183" s="150"/>
      <c r="AR183" s="150"/>
      <c r="AS183" s="150"/>
      <c r="AT183" s="150"/>
      <c r="AU183" s="150"/>
      <c r="AV183" s="150"/>
      <c r="AW183" s="150"/>
      <c r="AX183" s="150"/>
      <c r="AY183" s="150"/>
      <c r="AZ183" s="150"/>
      <c r="BA183" s="150"/>
      <c r="BB183" s="150"/>
      <c r="BC183" s="150"/>
      <c r="BD183" s="150"/>
      <c r="BE183" s="150"/>
      <c r="BF183" s="150"/>
      <c r="BG183" s="150"/>
      <c r="BH183" s="150"/>
      <c r="BI183" s="150"/>
      <c r="BJ183" s="150"/>
      <c r="BK183" s="150"/>
      <c r="BL183" s="150"/>
      <c r="BM183" s="150"/>
      <c r="BN183" s="150"/>
      <c r="BO183" s="150"/>
      <c r="BP183" s="150"/>
      <c r="BQ183" s="150"/>
      <c r="BR183" s="150"/>
      <c r="BS183" s="150"/>
      <c r="BT183" s="150"/>
      <c r="BU183" s="150"/>
      <c r="BV183" s="150"/>
      <c r="BW183" s="150"/>
      <c r="BX183" s="150"/>
      <c r="BY183" s="150"/>
      <c r="BZ183" s="150"/>
      <c r="CA183" s="150"/>
      <c r="CB183" s="150"/>
      <c r="CC183" s="150"/>
      <c r="CD183" s="150"/>
      <c r="CE183" s="150"/>
      <c r="CF183" s="150"/>
      <c r="CG183" s="150"/>
      <c r="CH183" s="150"/>
      <c r="CI183" s="150"/>
      <c r="CJ183" s="150"/>
      <c r="CK183" s="150"/>
      <c r="CL183" s="150"/>
      <c r="CM183" s="150"/>
      <c r="CN183" s="150"/>
      <c r="CO183" s="150"/>
      <c r="CP183" s="150"/>
      <c r="CQ183" s="150"/>
      <c r="CR183" s="150"/>
      <c r="CS183" s="150"/>
      <c r="CT183" s="150"/>
      <c r="CU183" s="150"/>
      <c r="CV183" s="150"/>
      <c r="CW183" s="150"/>
      <c r="CX183" s="150"/>
      <c r="CY183" s="150"/>
      <c r="CZ183" s="150"/>
      <c r="DA183" s="150"/>
      <c r="DB183" s="150"/>
      <c r="DC183" s="150"/>
      <c r="DD183" s="150"/>
      <c r="DE183" s="150"/>
      <c r="DF183" s="150"/>
      <c r="DG183" s="150"/>
    </row>
    <row r="184" spans="1:111" ht="9">
      <c r="A184" s="198"/>
      <c r="B184" s="198"/>
      <c r="C184" s="198"/>
      <c r="D184" s="156"/>
      <c r="E184" s="156"/>
      <c r="F184" s="156"/>
      <c r="G184" s="150"/>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c r="BM184" s="150"/>
      <c r="BN184" s="150"/>
      <c r="BO184" s="150"/>
      <c r="BP184" s="150"/>
      <c r="BQ184" s="150"/>
      <c r="BR184" s="150"/>
      <c r="BS184" s="150"/>
      <c r="BT184" s="150"/>
      <c r="BU184" s="150"/>
      <c r="BV184" s="150"/>
      <c r="BW184" s="150"/>
      <c r="BX184" s="150"/>
      <c r="BY184" s="150"/>
      <c r="BZ184" s="150"/>
      <c r="CA184" s="150"/>
      <c r="CB184" s="150"/>
      <c r="CC184" s="150"/>
      <c r="CD184" s="150"/>
      <c r="CE184" s="150"/>
      <c r="CF184" s="150"/>
      <c r="CG184" s="150"/>
      <c r="CH184" s="150"/>
      <c r="CI184" s="150"/>
      <c r="CJ184" s="150"/>
      <c r="CK184" s="150"/>
      <c r="CL184" s="150"/>
      <c r="CM184" s="150"/>
      <c r="CN184" s="150"/>
      <c r="CO184" s="150"/>
      <c r="CP184" s="150"/>
      <c r="CQ184" s="150"/>
      <c r="CR184" s="150"/>
      <c r="CS184" s="150"/>
      <c r="CT184" s="150"/>
      <c r="CU184" s="150"/>
      <c r="CV184" s="150"/>
      <c r="CW184" s="150"/>
      <c r="CX184" s="150"/>
      <c r="CY184" s="150"/>
      <c r="CZ184" s="150"/>
      <c r="DA184" s="150"/>
      <c r="DB184" s="150"/>
      <c r="DC184" s="150"/>
      <c r="DD184" s="150"/>
      <c r="DE184" s="150"/>
      <c r="DF184" s="150"/>
      <c r="DG184" s="150"/>
    </row>
    <row r="185" spans="1:111" ht="9">
      <c r="A185" s="198"/>
      <c r="B185" s="198"/>
      <c r="C185" s="198"/>
      <c r="D185" s="156"/>
      <c r="E185" s="156"/>
      <c r="F185" s="156"/>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0"/>
      <c r="AL185" s="150"/>
      <c r="AM185" s="150"/>
      <c r="AN185" s="150"/>
      <c r="AO185" s="150"/>
      <c r="AP185" s="150"/>
      <c r="AQ185" s="150"/>
      <c r="AR185" s="150"/>
      <c r="AS185" s="150"/>
      <c r="AT185" s="150"/>
      <c r="AU185" s="150"/>
      <c r="AV185" s="150"/>
      <c r="AW185" s="150"/>
      <c r="AX185" s="150"/>
      <c r="AY185" s="150"/>
      <c r="AZ185" s="150"/>
      <c r="BA185" s="150"/>
      <c r="BB185" s="150"/>
      <c r="BC185" s="150"/>
      <c r="BD185" s="150"/>
      <c r="BE185" s="150"/>
      <c r="BF185" s="150"/>
      <c r="BG185" s="150"/>
      <c r="BH185" s="150"/>
      <c r="BI185" s="150"/>
      <c r="BJ185" s="150"/>
      <c r="BK185" s="150"/>
      <c r="BL185" s="150"/>
      <c r="BM185" s="150"/>
      <c r="BN185" s="150"/>
      <c r="BO185" s="150"/>
      <c r="BP185" s="150"/>
      <c r="BQ185" s="150"/>
      <c r="BR185" s="150"/>
      <c r="BS185" s="150"/>
      <c r="BT185" s="150"/>
      <c r="BU185" s="150"/>
      <c r="BV185" s="150"/>
      <c r="BW185" s="150"/>
      <c r="BX185" s="150"/>
      <c r="BY185" s="150"/>
      <c r="BZ185" s="150"/>
      <c r="CA185" s="150"/>
      <c r="CB185" s="150"/>
      <c r="CC185" s="150"/>
      <c r="CD185" s="150"/>
      <c r="CE185" s="150"/>
      <c r="CF185" s="150"/>
      <c r="CG185" s="150"/>
      <c r="CH185" s="150"/>
      <c r="CI185" s="150"/>
      <c r="CJ185" s="150"/>
      <c r="CK185" s="150"/>
      <c r="CL185" s="150"/>
      <c r="CM185" s="150"/>
      <c r="CN185" s="150"/>
      <c r="CO185" s="150"/>
      <c r="CP185" s="150"/>
      <c r="CQ185" s="150"/>
      <c r="CR185" s="150"/>
      <c r="CS185" s="150"/>
      <c r="CT185" s="150"/>
      <c r="CU185" s="150"/>
      <c r="CV185" s="150"/>
      <c r="CW185" s="150"/>
      <c r="CX185" s="150"/>
      <c r="CY185" s="150"/>
      <c r="CZ185" s="150"/>
      <c r="DA185" s="150"/>
      <c r="DB185" s="150"/>
      <c r="DC185" s="150"/>
      <c r="DD185" s="150"/>
      <c r="DE185" s="150"/>
      <c r="DF185" s="150"/>
      <c r="DG185" s="150"/>
    </row>
    <row r="186" spans="1:111" ht="9">
      <c r="A186" s="198"/>
      <c r="B186" s="198"/>
      <c r="C186" s="198"/>
      <c r="D186" s="156"/>
      <c r="E186" s="156"/>
      <c r="F186" s="156"/>
      <c r="G186" s="150"/>
      <c r="H186" s="150"/>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150"/>
      <c r="AH186" s="150"/>
      <c r="AI186" s="150"/>
      <c r="AJ186" s="150"/>
      <c r="AK186" s="150"/>
      <c r="AL186" s="150"/>
      <c r="AM186" s="150"/>
      <c r="AN186" s="150"/>
      <c r="AO186" s="150"/>
      <c r="AP186" s="150"/>
      <c r="AQ186" s="150"/>
      <c r="AR186" s="150"/>
      <c r="AS186" s="150"/>
      <c r="AT186" s="150"/>
      <c r="AU186" s="150"/>
      <c r="AV186" s="150"/>
      <c r="AW186" s="150"/>
      <c r="AX186" s="150"/>
      <c r="AY186" s="150"/>
      <c r="AZ186" s="150"/>
      <c r="BA186" s="150"/>
      <c r="BB186" s="150"/>
      <c r="BC186" s="150"/>
      <c r="BD186" s="150"/>
      <c r="BE186" s="150"/>
      <c r="BF186" s="150"/>
      <c r="BG186" s="150"/>
      <c r="BH186" s="150"/>
      <c r="BI186" s="150"/>
      <c r="BJ186" s="150"/>
      <c r="BK186" s="150"/>
      <c r="BL186" s="150"/>
      <c r="BM186" s="150"/>
      <c r="BN186" s="150"/>
      <c r="BO186" s="150"/>
      <c r="BP186" s="150"/>
      <c r="BQ186" s="150"/>
      <c r="BR186" s="150"/>
      <c r="BS186" s="150"/>
      <c r="BT186" s="150"/>
      <c r="BU186" s="150"/>
      <c r="BV186" s="150"/>
      <c r="BW186" s="150"/>
      <c r="BX186" s="150"/>
      <c r="BY186" s="150"/>
      <c r="BZ186" s="150"/>
      <c r="CA186" s="150"/>
      <c r="CB186" s="150"/>
      <c r="CC186" s="150"/>
      <c r="CD186" s="150"/>
      <c r="CE186" s="150"/>
      <c r="CF186" s="150"/>
      <c r="CG186" s="150"/>
      <c r="CH186" s="150"/>
      <c r="CI186" s="150"/>
      <c r="CJ186" s="150"/>
      <c r="CK186" s="150"/>
      <c r="CL186" s="150"/>
      <c r="CM186" s="150"/>
      <c r="CN186" s="150"/>
      <c r="CO186" s="150"/>
      <c r="CP186" s="150"/>
      <c r="CQ186" s="150"/>
      <c r="CR186" s="150"/>
      <c r="CS186" s="150"/>
      <c r="CT186" s="150"/>
      <c r="CU186" s="150"/>
      <c r="CV186" s="150"/>
      <c r="CW186" s="150"/>
      <c r="CX186" s="150"/>
      <c r="CY186" s="150"/>
      <c r="CZ186" s="150"/>
      <c r="DA186" s="150"/>
      <c r="DB186" s="150"/>
      <c r="DC186" s="150"/>
      <c r="DD186" s="150"/>
      <c r="DE186" s="150"/>
      <c r="DF186" s="150"/>
      <c r="DG186" s="150"/>
    </row>
    <row r="187" spans="1:111" ht="9.75" thickBot="1">
      <c r="A187" s="198"/>
      <c r="B187" s="198"/>
      <c r="C187" s="198"/>
      <c r="D187" s="156"/>
      <c r="E187" s="156"/>
      <c r="F187" s="156"/>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0"/>
      <c r="AY187" s="150"/>
      <c r="AZ187" s="150"/>
      <c r="BA187" s="150"/>
      <c r="BB187" s="150"/>
      <c r="BC187" s="150"/>
      <c r="BD187" s="150"/>
      <c r="BE187" s="150"/>
      <c r="BF187" s="150"/>
      <c r="BG187" s="150"/>
      <c r="BH187" s="150"/>
      <c r="BI187" s="150"/>
      <c r="BJ187" s="150"/>
      <c r="BK187" s="150"/>
      <c r="BL187" s="150"/>
      <c r="BM187" s="150"/>
      <c r="BN187" s="150"/>
      <c r="BO187" s="150"/>
      <c r="BP187" s="150"/>
      <c r="BQ187" s="150"/>
      <c r="BR187" s="150"/>
      <c r="BS187" s="150"/>
      <c r="BT187" s="150"/>
      <c r="BU187" s="150"/>
      <c r="BV187" s="150"/>
      <c r="BW187" s="150"/>
      <c r="BX187" s="150"/>
      <c r="BY187" s="150"/>
      <c r="BZ187" s="150"/>
      <c r="CA187" s="150"/>
      <c r="CB187" s="150"/>
      <c r="CC187" s="150"/>
      <c r="CD187" s="150"/>
      <c r="CE187" s="150"/>
      <c r="CF187" s="150"/>
      <c r="CG187" s="150"/>
      <c r="CH187" s="150"/>
      <c r="CI187" s="150"/>
      <c r="CJ187" s="150"/>
      <c r="CK187" s="150"/>
      <c r="CL187" s="150"/>
      <c r="CM187" s="150"/>
      <c r="CN187" s="150"/>
      <c r="CO187" s="150"/>
      <c r="CP187" s="150"/>
      <c r="CQ187" s="150"/>
      <c r="CR187" s="150"/>
      <c r="CS187" s="150"/>
      <c r="CT187" s="150"/>
      <c r="CU187" s="150"/>
      <c r="CV187" s="150"/>
      <c r="CW187" s="150"/>
      <c r="CX187" s="150"/>
      <c r="CY187" s="150"/>
      <c r="CZ187" s="150"/>
      <c r="DA187" s="150"/>
      <c r="DB187" s="150"/>
      <c r="DC187" s="150"/>
      <c r="DD187" s="150"/>
      <c r="DE187" s="150"/>
      <c r="DF187" s="150"/>
      <c r="DG187" s="150"/>
    </row>
    <row r="188" spans="1:111" ht="13.5" customHeight="1">
      <c r="A188" s="879"/>
      <c r="B188" s="880"/>
      <c r="C188" s="880"/>
      <c r="D188" s="880"/>
      <c r="E188" s="880"/>
      <c r="F188" s="880"/>
      <c r="G188" s="880"/>
      <c r="H188" s="880"/>
      <c r="I188" s="880"/>
      <c r="J188" s="880"/>
      <c r="K188" s="880"/>
      <c r="L188" s="880"/>
      <c r="M188" s="880"/>
      <c r="N188" s="880"/>
      <c r="O188" s="1071" t="s">
        <v>1</v>
      </c>
      <c r="P188" s="1071"/>
      <c r="Q188" s="1071"/>
      <c r="R188" s="1071"/>
      <c r="S188" s="1071"/>
      <c r="T188" s="1071"/>
      <c r="U188" s="1071"/>
      <c r="V188" s="1071"/>
      <c r="W188" s="1071"/>
      <c r="X188" s="1071"/>
      <c r="Y188" s="1071"/>
      <c r="Z188" s="1071"/>
      <c r="AA188" s="1071"/>
      <c r="AB188" s="1071"/>
      <c r="AC188" s="1071"/>
      <c r="AD188" s="1071"/>
      <c r="AE188" s="1071"/>
      <c r="AF188" s="1071"/>
      <c r="AG188" s="1071"/>
      <c r="AH188" s="1071"/>
      <c r="AI188" s="1071"/>
      <c r="AJ188" s="1071"/>
      <c r="AK188" s="1071"/>
      <c r="AL188" s="1071"/>
      <c r="AM188" s="1071"/>
      <c r="AN188" s="1071"/>
      <c r="AO188" s="1071"/>
      <c r="AP188" s="1071"/>
      <c r="AQ188" s="1071"/>
      <c r="AR188" s="1071"/>
      <c r="AS188" s="1071"/>
      <c r="AT188" s="1071"/>
      <c r="AU188" s="1071"/>
      <c r="AV188" s="1071"/>
      <c r="AW188" s="1071"/>
      <c r="AX188" s="1071"/>
      <c r="AY188" s="1071"/>
      <c r="AZ188" s="1071"/>
      <c r="BA188" s="1071"/>
      <c r="BB188" s="1071"/>
      <c r="BC188" s="1071"/>
      <c r="BD188" s="1071"/>
      <c r="BE188" s="1071"/>
      <c r="BF188" s="1071"/>
      <c r="BG188" s="1071"/>
      <c r="BH188" s="1071"/>
      <c r="BI188" s="1071"/>
      <c r="BJ188" s="1071"/>
      <c r="BK188" s="1071"/>
      <c r="BL188" s="1071"/>
      <c r="BM188" s="1071"/>
      <c r="BN188" s="1071"/>
      <c r="BO188" s="1071"/>
      <c r="BP188" s="1071"/>
      <c r="BQ188" s="1071"/>
      <c r="BR188" s="1071"/>
      <c r="BS188" s="1071"/>
      <c r="BT188" s="1071"/>
      <c r="BU188" s="1071"/>
      <c r="BV188" s="1071"/>
      <c r="BW188" s="1071"/>
      <c r="BX188" s="1071"/>
      <c r="BY188" s="1071"/>
      <c r="BZ188" s="1071"/>
      <c r="CA188" s="1071"/>
      <c r="CB188" s="1071"/>
      <c r="CC188" s="1071"/>
      <c r="CD188" s="1071"/>
      <c r="CE188" s="1071"/>
      <c r="CF188" s="1071"/>
      <c r="CG188" s="1071"/>
      <c r="CH188" s="1071"/>
      <c r="CI188" s="1071"/>
      <c r="CJ188" s="1071"/>
      <c r="CK188" s="1071"/>
      <c r="CL188" s="1071"/>
      <c r="CM188" s="685" t="s">
        <v>0</v>
      </c>
      <c r="CN188" s="1065"/>
      <c r="CO188" s="1270"/>
      <c r="CP188" s="1025" t="s">
        <v>650</v>
      </c>
      <c r="CQ188" s="1026"/>
      <c r="CR188" s="1026"/>
      <c r="CS188" s="1026"/>
      <c r="CT188" s="1026"/>
      <c r="CU188" s="1026"/>
      <c r="CV188" s="1026"/>
      <c r="CW188" s="1026"/>
      <c r="CX188" s="1026"/>
      <c r="CY188" s="1026"/>
      <c r="CZ188" s="1026"/>
      <c r="DA188" s="1026"/>
      <c r="DB188" s="1026"/>
      <c r="DC188" s="1026"/>
      <c r="DD188" s="1026"/>
      <c r="DE188" s="1026"/>
      <c r="DF188" s="1026"/>
      <c r="DG188" s="1027"/>
    </row>
    <row r="189" spans="1:126" ht="13.5" customHeight="1" thickBot="1">
      <c r="A189" s="881"/>
      <c r="B189" s="882"/>
      <c r="C189" s="882"/>
      <c r="D189" s="882"/>
      <c r="E189" s="882"/>
      <c r="F189" s="882"/>
      <c r="G189" s="882"/>
      <c r="H189" s="882"/>
      <c r="I189" s="882"/>
      <c r="J189" s="882"/>
      <c r="K189" s="882"/>
      <c r="L189" s="882"/>
      <c r="M189" s="882"/>
      <c r="N189" s="882"/>
      <c r="O189" s="1028" t="s">
        <v>16</v>
      </c>
      <c r="P189" s="1028"/>
      <c r="Q189" s="1028"/>
      <c r="R189" s="1028"/>
      <c r="S189" s="1028"/>
      <c r="T189" s="1028"/>
      <c r="U189" s="1028"/>
      <c r="V189" s="1028"/>
      <c r="W189" s="1028"/>
      <c r="X189" s="1028"/>
      <c r="Y189" s="1028"/>
      <c r="Z189" s="1028"/>
      <c r="AA189" s="1028"/>
      <c r="AB189" s="1028"/>
      <c r="AC189" s="1028"/>
      <c r="AD189" s="1028"/>
      <c r="AE189" s="1028"/>
      <c r="AF189" s="1028"/>
      <c r="AG189" s="1028"/>
      <c r="AH189" s="1028"/>
      <c r="AI189" s="1028"/>
      <c r="AJ189" s="1028"/>
      <c r="AK189" s="1028"/>
      <c r="AL189" s="1028"/>
      <c r="AM189" s="1028"/>
      <c r="AN189" s="1028"/>
      <c r="AO189" s="1028"/>
      <c r="AP189" s="1028"/>
      <c r="AQ189" s="1028"/>
      <c r="AR189" s="1028"/>
      <c r="AS189" s="1028"/>
      <c r="AT189" s="1028"/>
      <c r="AU189" s="1028"/>
      <c r="AV189" s="1028"/>
      <c r="AW189" s="1028"/>
      <c r="AX189" s="1028"/>
      <c r="AY189" s="1028"/>
      <c r="AZ189" s="1028"/>
      <c r="BA189" s="1028"/>
      <c r="BB189" s="1028"/>
      <c r="BC189" s="1028"/>
      <c r="BD189" s="1028"/>
      <c r="BE189" s="1028"/>
      <c r="BF189" s="1028"/>
      <c r="BG189" s="1028"/>
      <c r="BH189" s="1028"/>
      <c r="BI189" s="1028"/>
      <c r="BJ189" s="1028"/>
      <c r="BK189" s="1028"/>
      <c r="BL189" s="1028"/>
      <c r="BM189" s="1028"/>
      <c r="BN189" s="1028"/>
      <c r="BO189" s="1028"/>
      <c r="BP189" s="1028"/>
      <c r="BQ189" s="1028"/>
      <c r="BR189" s="1028"/>
      <c r="BS189" s="1028"/>
      <c r="BT189" s="1028"/>
      <c r="BU189" s="1028"/>
      <c r="BV189" s="1028"/>
      <c r="BW189" s="1028"/>
      <c r="BX189" s="1028"/>
      <c r="BY189" s="1028"/>
      <c r="BZ189" s="1028"/>
      <c r="CA189" s="1028"/>
      <c r="CB189" s="1028"/>
      <c r="CC189" s="1028"/>
      <c r="CD189" s="1028"/>
      <c r="CE189" s="1028"/>
      <c r="CF189" s="1028"/>
      <c r="CG189" s="1028"/>
      <c r="CH189" s="1028"/>
      <c r="CI189" s="1028"/>
      <c r="CJ189" s="1028"/>
      <c r="CK189" s="1028"/>
      <c r="CL189" s="1028"/>
      <c r="CM189" s="1067"/>
      <c r="CN189" s="1067"/>
      <c r="CO189" s="1271"/>
      <c r="CP189" s="1029"/>
      <c r="CQ189" s="1030"/>
      <c r="CR189" s="1030"/>
      <c r="CS189" s="1030"/>
      <c r="CT189" s="1030"/>
      <c r="CU189" s="1030"/>
      <c r="CV189" s="1030"/>
      <c r="CW189" s="1030"/>
      <c r="CX189" s="1030"/>
      <c r="CY189" s="1030"/>
      <c r="CZ189" s="1030"/>
      <c r="DA189" s="1030"/>
      <c r="DB189" s="1030"/>
      <c r="DC189" s="1030"/>
      <c r="DD189" s="1030"/>
      <c r="DE189" s="1030"/>
      <c r="DF189" s="1030"/>
      <c r="DG189" s="1031"/>
      <c r="DM189" s="640" t="s">
        <v>299</v>
      </c>
      <c r="DN189" s="641"/>
      <c r="DO189" s="641"/>
      <c r="DP189" s="641"/>
      <c r="DQ189" s="641"/>
      <c r="DR189" s="641"/>
      <c r="DS189" s="641"/>
      <c r="DT189" s="641"/>
      <c r="DU189" s="641"/>
      <c r="DV189" s="642"/>
    </row>
    <row r="190" spans="1:126" ht="13.5" customHeight="1">
      <c r="A190" s="1272"/>
      <c r="B190" s="1273"/>
      <c r="C190" s="1274"/>
      <c r="D190" s="1035" t="s">
        <v>3</v>
      </c>
      <c r="E190" s="1036"/>
      <c r="F190" s="1036"/>
      <c r="G190" s="1036"/>
      <c r="H190" s="1036"/>
      <c r="I190" s="1036"/>
      <c r="J190" s="1036"/>
      <c r="K190" s="1036"/>
      <c r="L190" s="1036"/>
      <c r="M190" s="1036"/>
      <c r="N190" s="1036"/>
      <c r="O190" s="1036"/>
      <c r="P190" s="1036"/>
      <c r="Q190" s="1036"/>
      <c r="R190" s="1037"/>
      <c r="S190" s="1038">
        <f>W96</f>
        <v>0</v>
      </c>
      <c r="T190" s="1039"/>
      <c r="U190" s="1039"/>
      <c r="V190" s="1039"/>
      <c r="W190" s="1039"/>
      <c r="X190" s="1039"/>
      <c r="Y190" s="1039"/>
      <c r="Z190" s="1039"/>
      <c r="AA190" s="1039"/>
      <c r="AB190" s="1039"/>
      <c r="AC190" s="1039"/>
      <c r="AD190" s="1039"/>
      <c r="AE190" s="1039"/>
      <c r="AF190" s="1039"/>
      <c r="AG190" s="1039"/>
      <c r="AH190" s="1039"/>
      <c r="AI190" s="1039"/>
      <c r="AJ190" s="1039"/>
      <c r="AK190" s="1039"/>
      <c r="AL190" s="1039"/>
      <c r="AM190" s="1039"/>
      <c r="AN190" s="1039"/>
      <c r="AO190" s="1039"/>
      <c r="AP190" s="1039"/>
      <c r="AQ190" s="1039"/>
      <c r="AR190" s="1039"/>
      <c r="AS190" s="1039"/>
      <c r="AT190" s="1039"/>
      <c r="AU190" s="1039"/>
      <c r="AV190" s="1039"/>
      <c r="AW190" s="1039"/>
      <c r="AX190" s="1039"/>
      <c r="AY190" s="1039"/>
      <c r="AZ190" s="1039"/>
      <c r="BA190" s="1039"/>
      <c r="BB190" s="1039"/>
      <c r="BC190" s="1039"/>
      <c r="BD190" s="1039"/>
      <c r="BE190" s="1039"/>
      <c r="BF190" s="1039"/>
      <c r="BG190" s="1039"/>
      <c r="BH190" s="1039"/>
      <c r="BI190" s="1039"/>
      <c r="BJ190" s="1039"/>
      <c r="BK190" s="1039"/>
      <c r="BL190" s="1039"/>
      <c r="BM190" s="1039"/>
      <c r="BN190" s="1039"/>
      <c r="BO190" s="1039"/>
      <c r="BP190" s="1039"/>
      <c r="BQ190" s="1039"/>
      <c r="BR190" s="1039"/>
      <c r="BS190" s="1039"/>
      <c r="BT190" s="1039"/>
      <c r="BU190" s="1039"/>
      <c r="BV190" s="1039"/>
      <c r="BW190" s="1039"/>
      <c r="BX190" s="1039"/>
      <c r="BY190" s="1039"/>
      <c r="BZ190" s="1039"/>
      <c r="CA190" s="1039"/>
      <c r="CB190" s="1039"/>
      <c r="CC190" s="1039"/>
      <c r="CD190" s="1039"/>
      <c r="CE190" s="1039"/>
      <c r="CF190" s="1039"/>
      <c r="CG190" s="1040"/>
      <c r="CH190" s="1041" t="s">
        <v>7</v>
      </c>
      <c r="CI190" s="1042"/>
      <c r="CJ190" s="1042"/>
      <c r="CK190" s="1042"/>
      <c r="CL190" s="1042"/>
      <c r="CM190" s="1042"/>
      <c r="CN190" s="1042"/>
      <c r="CO190" s="1043"/>
      <c r="CP190" s="1281">
        <f>CP96</f>
        <v>0</v>
      </c>
      <c r="CQ190" s="1282"/>
      <c r="CR190" s="1282"/>
      <c r="CS190" s="1282"/>
      <c r="CT190" s="1282"/>
      <c r="CU190" s="1282"/>
      <c r="CV190" s="1282"/>
      <c r="CW190" s="1282"/>
      <c r="CX190" s="1282"/>
      <c r="CY190" s="1282"/>
      <c r="CZ190" s="1282"/>
      <c r="DA190" s="1282"/>
      <c r="DB190" s="1282"/>
      <c r="DC190" s="1282"/>
      <c r="DD190" s="1282"/>
      <c r="DE190" s="1282"/>
      <c r="DF190" s="1282"/>
      <c r="DG190" s="1283"/>
      <c r="DM190" s="643"/>
      <c r="DN190" s="644"/>
      <c r="DO190" s="644"/>
      <c r="DP190" s="644"/>
      <c r="DQ190" s="644"/>
      <c r="DR190" s="644"/>
      <c r="DS190" s="644"/>
      <c r="DT190" s="644"/>
      <c r="DU190" s="644"/>
      <c r="DV190" s="645"/>
    </row>
    <row r="191" spans="1:111" ht="13.5" customHeight="1">
      <c r="A191" s="1275"/>
      <c r="B191" s="1276"/>
      <c r="C191" s="1277"/>
      <c r="D191" s="1284" t="s">
        <v>108</v>
      </c>
      <c r="E191" s="1285"/>
      <c r="F191" s="1285"/>
      <c r="G191" s="1285"/>
      <c r="H191" s="1285"/>
      <c r="I191" s="1285"/>
      <c r="J191" s="1285"/>
      <c r="K191" s="1285"/>
      <c r="L191" s="1285"/>
      <c r="M191" s="1285"/>
      <c r="N191" s="1285"/>
      <c r="O191" s="1285"/>
      <c r="P191" s="1285"/>
      <c r="Q191" s="1285"/>
      <c r="R191" s="1286"/>
      <c r="S191" s="1287">
        <f>W97</f>
        <v>0</v>
      </c>
      <c r="T191" s="1288"/>
      <c r="U191" s="1288"/>
      <c r="V191" s="1288"/>
      <c r="W191" s="1288"/>
      <c r="X191" s="1288"/>
      <c r="Y191" s="1288"/>
      <c r="Z191" s="1288"/>
      <c r="AA191" s="1288"/>
      <c r="AB191" s="1288"/>
      <c r="AC191" s="1288"/>
      <c r="AD191" s="1288"/>
      <c r="AE191" s="1288"/>
      <c r="AF191" s="1288"/>
      <c r="AG191" s="1288"/>
      <c r="AH191" s="1288"/>
      <c r="AI191" s="1288"/>
      <c r="AJ191" s="1288"/>
      <c r="AK191" s="1288"/>
      <c r="AL191" s="1288"/>
      <c r="AM191" s="1288"/>
      <c r="AN191" s="1288"/>
      <c r="AO191" s="1288"/>
      <c r="AP191" s="1288"/>
      <c r="AQ191" s="1288"/>
      <c r="AR191" s="1288"/>
      <c r="AS191" s="1288"/>
      <c r="AT191" s="1288"/>
      <c r="AU191" s="1288"/>
      <c r="AV191" s="1288"/>
      <c r="AW191" s="1288"/>
      <c r="AX191" s="1288"/>
      <c r="AY191" s="1288"/>
      <c r="AZ191" s="1288"/>
      <c r="BA191" s="1288"/>
      <c r="BB191" s="1288"/>
      <c r="BC191" s="1288"/>
      <c r="BD191" s="1288"/>
      <c r="BE191" s="1288"/>
      <c r="BF191" s="1288"/>
      <c r="BG191" s="1288"/>
      <c r="BH191" s="1288"/>
      <c r="BI191" s="1288"/>
      <c r="BJ191" s="1288"/>
      <c r="BK191" s="1288"/>
      <c r="BL191" s="1288"/>
      <c r="BM191" s="1288"/>
      <c r="BN191" s="1288"/>
      <c r="BO191" s="1288"/>
      <c r="BP191" s="1288"/>
      <c r="BQ191" s="1288"/>
      <c r="BR191" s="1288"/>
      <c r="BS191" s="1288"/>
      <c r="BT191" s="1288"/>
      <c r="BU191" s="1288"/>
      <c r="BV191" s="1288"/>
      <c r="BW191" s="1288"/>
      <c r="BX191" s="1288"/>
      <c r="BY191" s="1288"/>
      <c r="BZ191" s="1288"/>
      <c r="CA191" s="1288"/>
      <c r="CB191" s="1288"/>
      <c r="CC191" s="1288"/>
      <c r="CD191" s="1288"/>
      <c r="CE191" s="1288"/>
      <c r="CF191" s="1288"/>
      <c r="CG191" s="1289"/>
      <c r="CH191" s="1290" t="s">
        <v>8</v>
      </c>
      <c r="CI191" s="1291"/>
      <c r="CJ191" s="1291"/>
      <c r="CK191" s="1291"/>
      <c r="CL191" s="1291"/>
      <c r="CM191" s="1291"/>
      <c r="CN191" s="1291"/>
      <c r="CO191" s="1292"/>
      <c r="CP191" s="1032">
        <v>2013</v>
      </c>
      <c r="CQ191" s="1033"/>
      <c r="CR191" s="1033"/>
      <c r="CS191" s="1033"/>
      <c r="CT191" s="1033"/>
      <c r="CU191" s="1033"/>
      <c r="CV191" s="1033"/>
      <c r="CW191" s="1033"/>
      <c r="CX191" s="1033"/>
      <c r="CY191" s="1033"/>
      <c r="CZ191" s="1033"/>
      <c r="DA191" s="1033"/>
      <c r="DB191" s="1033"/>
      <c r="DC191" s="1033"/>
      <c r="DD191" s="1033"/>
      <c r="DE191" s="1033"/>
      <c r="DF191" s="1033"/>
      <c r="DG191" s="1034"/>
    </row>
    <row r="192" spans="1:111" ht="13.5" customHeight="1" thickBot="1">
      <c r="A192" s="1278"/>
      <c r="B192" s="1279"/>
      <c r="C192" s="1280"/>
      <c r="D192" s="999" t="s">
        <v>4</v>
      </c>
      <c r="E192" s="1000"/>
      <c r="F192" s="1000"/>
      <c r="G192" s="1000"/>
      <c r="H192" s="1000"/>
      <c r="I192" s="1000"/>
      <c r="J192" s="1000"/>
      <c r="K192" s="1000"/>
      <c r="L192" s="1000"/>
      <c r="M192" s="1000"/>
      <c r="N192" s="1000"/>
      <c r="O192" s="1000"/>
      <c r="P192" s="1000"/>
      <c r="Q192" s="1000"/>
      <c r="R192" s="1001"/>
      <c r="S192" s="1002">
        <f>W98</f>
        <v>0</v>
      </c>
      <c r="T192" s="1003"/>
      <c r="U192" s="1003"/>
      <c r="V192" s="1003"/>
      <c r="W192" s="1003"/>
      <c r="X192" s="1003"/>
      <c r="Y192" s="1003"/>
      <c r="Z192" s="1003"/>
      <c r="AA192" s="1003"/>
      <c r="AB192" s="1003"/>
      <c r="AC192" s="1003"/>
      <c r="AD192" s="1003"/>
      <c r="AE192" s="1003"/>
      <c r="AF192" s="1003"/>
      <c r="AG192" s="1003"/>
      <c r="AH192" s="1003"/>
      <c r="AI192" s="1003"/>
      <c r="AJ192" s="1003"/>
      <c r="AK192" s="1003"/>
      <c r="AL192" s="1003"/>
      <c r="AM192" s="1003"/>
      <c r="AN192" s="1003"/>
      <c r="AO192" s="1003"/>
      <c r="AP192" s="1003"/>
      <c r="AQ192" s="1003"/>
      <c r="AR192" s="1003"/>
      <c r="AS192" s="1003"/>
      <c r="AT192" s="1003"/>
      <c r="AU192" s="1003"/>
      <c r="AV192" s="1003"/>
      <c r="AW192" s="1003"/>
      <c r="AX192" s="1003"/>
      <c r="AY192" s="1003"/>
      <c r="AZ192" s="1003"/>
      <c r="BA192" s="1003"/>
      <c r="BB192" s="1003"/>
      <c r="BC192" s="1003"/>
      <c r="BD192" s="1003"/>
      <c r="BE192" s="1003"/>
      <c r="BF192" s="1003"/>
      <c r="BG192" s="1003"/>
      <c r="BH192" s="1003"/>
      <c r="BI192" s="1003"/>
      <c r="BJ192" s="1003"/>
      <c r="BK192" s="1003"/>
      <c r="BL192" s="1003"/>
      <c r="BM192" s="1003"/>
      <c r="BN192" s="1003"/>
      <c r="BO192" s="1003"/>
      <c r="BP192" s="1003"/>
      <c r="BQ192" s="1003"/>
      <c r="BR192" s="1003"/>
      <c r="BS192" s="1003"/>
      <c r="BT192" s="1003"/>
      <c r="BU192" s="1003"/>
      <c r="BV192" s="1003"/>
      <c r="BW192" s="1003"/>
      <c r="BX192" s="1003"/>
      <c r="BY192" s="1003"/>
      <c r="BZ192" s="1003"/>
      <c r="CA192" s="1003"/>
      <c r="CB192" s="1003"/>
      <c r="CC192" s="1003"/>
      <c r="CD192" s="1003"/>
      <c r="CE192" s="1003"/>
      <c r="CF192" s="1003"/>
      <c r="CG192" s="1004"/>
      <c r="CH192" s="1005" t="s">
        <v>32</v>
      </c>
      <c r="CI192" s="1006"/>
      <c r="CJ192" s="1006"/>
      <c r="CK192" s="1006"/>
      <c r="CL192" s="1006"/>
      <c r="CM192" s="1006"/>
      <c r="CN192" s="1006"/>
      <c r="CO192" s="1007"/>
      <c r="CP192" s="992" t="str">
        <f>CP104</f>
        <v>RTO, LAHORE.</v>
      </c>
      <c r="CQ192" s="993"/>
      <c r="CR192" s="993"/>
      <c r="CS192" s="993"/>
      <c r="CT192" s="993"/>
      <c r="CU192" s="993"/>
      <c r="CV192" s="993"/>
      <c r="CW192" s="993"/>
      <c r="CX192" s="993"/>
      <c r="CY192" s="993"/>
      <c r="CZ192" s="993"/>
      <c r="DA192" s="993"/>
      <c r="DB192" s="993"/>
      <c r="DC192" s="993"/>
      <c r="DD192" s="993"/>
      <c r="DE192" s="993"/>
      <c r="DF192" s="993"/>
      <c r="DG192" s="994"/>
    </row>
    <row r="193" spans="1:111" ht="9" customHeight="1">
      <c r="A193" s="1008" t="s">
        <v>100</v>
      </c>
      <c r="B193" s="1009"/>
      <c r="C193" s="1010"/>
      <c r="D193" s="1017"/>
      <c r="E193" s="1018"/>
      <c r="F193" s="1018"/>
      <c r="G193" s="1021" t="s">
        <v>95</v>
      </c>
      <c r="H193" s="1021"/>
      <c r="I193" s="1021"/>
      <c r="J193" s="1021"/>
      <c r="K193" s="1021"/>
      <c r="L193" s="1021"/>
      <c r="M193" s="1021"/>
      <c r="N193" s="1021"/>
      <c r="O193" s="1021"/>
      <c r="P193" s="1021"/>
      <c r="Q193" s="1021"/>
      <c r="R193" s="1021"/>
      <c r="S193" s="1021"/>
      <c r="T193" s="1021"/>
      <c r="U193" s="1021"/>
      <c r="V193" s="1021"/>
      <c r="W193" s="1021"/>
      <c r="X193" s="1021"/>
      <c r="Y193" s="1021"/>
      <c r="Z193" s="1021"/>
      <c r="AA193" s="1021"/>
      <c r="AB193" s="1021"/>
      <c r="AC193" s="1021"/>
      <c r="AD193" s="1021"/>
      <c r="AE193" s="1021"/>
      <c r="AF193" s="1021"/>
      <c r="AG193" s="1021"/>
      <c r="AH193" s="1021"/>
      <c r="AI193" s="1021"/>
      <c r="AJ193" s="1021"/>
      <c r="AK193" s="1021"/>
      <c r="AL193" s="1021"/>
      <c r="AM193" s="1021"/>
      <c r="AN193" s="1021"/>
      <c r="AO193" s="1021"/>
      <c r="AP193" s="1021"/>
      <c r="AQ193" s="1021"/>
      <c r="AR193" s="1021"/>
      <c r="AS193" s="1021"/>
      <c r="AT193" s="1021"/>
      <c r="AU193" s="1021"/>
      <c r="AV193" s="1021"/>
      <c r="AW193" s="1021"/>
      <c r="AX193" s="1021"/>
      <c r="AY193" s="1021"/>
      <c r="AZ193" s="1021"/>
      <c r="BA193" s="1021"/>
      <c r="BB193" s="1021"/>
      <c r="BC193" s="1022"/>
      <c r="BD193" s="995" t="s">
        <v>11</v>
      </c>
      <c r="BE193" s="995"/>
      <c r="BF193" s="995"/>
      <c r="BG193" s="995"/>
      <c r="BH193" s="995"/>
      <c r="BI193" s="995"/>
      <c r="BJ193" s="995"/>
      <c r="BK193" s="995"/>
      <c r="BL193" s="995" t="s">
        <v>96</v>
      </c>
      <c r="BM193" s="995"/>
      <c r="BN193" s="995"/>
      <c r="BO193" s="995"/>
      <c r="BP193" s="995"/>
      <c r="BQ193" s="995"/>
      <c r="BR193" s="995"/>
      <c r="BS193" s="995"/>
      <c r="BT193" s="995"/>
      <c r="BU193" s="995"/>
      <c r="BV193" s="995"/>
      <c r="BW193" s="995"/>
      <c r="BX193" s="995"/>
      <c r="BY193" s="995"/>
      <c r="BZ193" s="995"/>
      <c r="CA193" s="995"/>
      <c r="CB193" s="995"/>
      <c r="CC193" s="995"/>
      <c r="CD193" s="997" t="s">
        <v>97</v>
      </c>
      <c r="CE193" s="997"/>
      <c r="CF193" s="997"/>
      <c r="CG193" s="997"/>
      <c r="CH193" s="995" t="s">
        <v>11</v>
      </c>
      <c r="CI193" s="995"/>
      <c r="CJ193" s="995"/>
      <c r="CK193" s="995"/>
      <c r="CL193" s="995"/>
      <c r="CM193" s="995"/>
      <c r="CN193" s="995"/>
      <c r="CO193" s="995"/>
      <c r="CP193" s="995" t="s">
        <v>98</v>
      </c>
      <c r="CQ193" s="995"/>
      <c r="CR193" s="995"/>
      <c r="CS193" s="995"/>
      <c r="CT193" s="995"/>
      <c r="CU193" s="995"/>
      <c r="CV193" s="995"/>
      <c r="CW193" s="995"/>
      <c r="CX193" s="995"/>
      <c r="CY193" s="995"/>
      <c r="CZ193" s="995"/>
      <c r="DA193" s="995"/>
      <c r="DB193" s="995"/>
      <c r="DC193" s="995"/>
      <c r="DD193" s="995"/>
      <c r="DE193" s="995"/>
      <c r="DF193" s="995"/>
      <c r="DG193" s="995"/>
    </row>
    <row r="194" spans="1:111" ht="13.5" customHeight="1" thickBot="1">
      <c r="A194" s="1011"/>
      <c r="B194" s="1012"/>
      <c r="C194" s="1013"/>
      <c r="D194" s="1019"/>
      <c r="E194" s="1020"/>
      <c r="F194" s="1020"/>
      <c r="G194" s="1023"/>
      <c r="H194" s="1023"/>
      <c r="I194" s="1023"/>
      <c r="J194" s="1023"/>
      <c r="K194" s="1023"/>
      <c r="L194" s="1023"/>
      <c r="M194" s="1023"/>
      <c r="N194" s="1023"/>
      <c r="O194" s="1023"/>
      <c r="P194" s="1023"/>
      <c r="Q194" s="1023"/>
      <c r="R194" s="1023"/>
      <c r="S194" s="1023"/>
      <c r="T194" s="1023"/>
      <c r="U194" s="1023"/>
      <c r="V194" s="1023"/>
      <c r="W194" s="1023"/>
      <c r="X194" s="1023"/>
      <c r="Y194" s="1023"/>
      <c r="Z194" s="1023"/>
      <c r="AA194" s="1023"/>
      <c r="AB194" s="1023"/>
      <c r="AC194" s="1023"/>
      <c r="AD194" s="1023"/>
      <c r="AE194" s="1023"/>
      <c r="AF194" s="1023"/>
      <c r="AG194" s="1023"/>
      <c r="AH194" s="1023"/>
      <c r="AI194" s="1023"/>
      <c r="AJ194" s="1023"/>
      <c r="AK194" s="1023"/>
      <c r="AL194" s="1023"/>
      <c r="AM194" s="1023"/>
      <c r="AN194" s="1023"/>
      <c r="AO194" s="1023"/>
      <c r="AP194" s="1023"/>
      <c r="AQ194" s="1023"/>
      <c r="AR194" s="1023"/>
      <c r="AS194" s="1023"/>
      <c r="AT194" s="1023"/>
      <c r="AU194" s="1023"/>
      <c r="AV194" s="1023"/>
      <c r="AW194" s="1023"/>
      <c r="AX194" s="1023"/>
      <c r="AY194" s="1023"/>
      <c r="AZ194" s="1023"/>
      <c r="BA194" s="1023"/>
      <c r="BB194" s="1023"/>
      <c r="BC194" s="1024"/>
      <c r="BD194" s="996"/>
      <c r="BE194" s="996"/>
      <c r="BF194" s="996"/>
      <c r="BG194" s="996"/>
      <c r="BH194" s="996"/>
      <c r="BI194" s="996"/>
      <c r="BJ194" s="996"/>
      <c r="BK194" s="996"/>
      <c r="BL194" s="996"/>
      <c r="BM194" s="996"/>
      <c r="BN194" s="996"/>
      <c r="BO194" s="996"/>
      <c r="BP194" s="996"/>
      <c r="BQ194" s="996"/>
      <c r="BR194" s="996"/>
      <c r="BS194" s="996"/>
      <c r="BT194" s="996"/>
      <c r="BU194" s="996"/>
      <c r="BV194" s="996"/>
      <c r="BW194" s="996"/>
      <c r="BX194" s="996"/>
      <c r="BY194" s="996"/>
      <c r="BZ194" s="996"/>
      <c r="CA194" s="996"/>
      <c r="CB194" s="996"/>
      <c r="CC194" s="996"/>
      <c r="CD194" s="998"/>
      <c r="CE194" s="998"/>
      <c r="CF194" s="998"/>
      <c r="CG194" s="998"/>
      <c r="CH194" s="996"/>
      <c r="CI194" s="996"/>
      <c r="CJ194" s="996"/>
      <c r="CK194" s="996"/>
      <c r="CL194" s="996"/>
      <c r="CM194" s="996"/>
      <c r="CN194" s="996"/>
      <c r="CO194" s="996"/>
      <c r="CP194" s="996"/>
      <c r="CQ194" s="996"/>
      <c r="CR194" s="996"/>
      <c r="CS194" s="996"/>
      <c r="CT194" s="996"/>
      <c r="CU194" s="996"/>
      <c r="CV194" s="996"/>
      <c r="CW194" s="996"/>
      <c r="CX194" s="996"/>
      <c r="CY194" s="996"/>
      <c r="CZ194" s="996"/>
      <c r="DA194" s="996"/>
      <c r="DB194" s="996"/>
      <c r="DC194" s="996"/>
      <c r="DD194" s="996"/>
      <c r="DE194" s="996"/>
      <c r="DF194" s="996"/>
      <c r="DG194" s="996"/>
    </row>
    <row r="195" spans="1:111" ht="13.5" customHeight="1">
      <c r="A195" s="1011"/>
      <c r="B195" s="1012"/>
      <c r="C195" s="1013"/>
      <c r="D195" s="939">
        <v>53</v>
      </c>
      <c r="E195" s="940"/>
      <c r="F195" s="941"/>
      <c r="G195" s="990" t="s">
        <v>99</v>
      </c>
      <c r="H195" s="990"/>
      <c r="I195" s="990"/>
      <c r="J195" s="990"/>
      <c r="K195" s="990"/>
      <c r="L195" s="990"/>
      <c r="M195" s="990"/>
      <c r="N195" s="990"/>
      <c r="O195" s="990"/>
      <c r="P195" s="990"/>
      <c r="Q195" s="990"/>
      <c r="R195" s="990"/>
      <c r="S195" s="990"/>
      <c r="T195" s="990"/>
      <c r="U195" s="990"/>
      <c r="V195" s="990"/>
      <c r="W195" s="990"/>
      <c r="X195" s="990"/>
      <c r="Y195" s="990"/>
      <c r="Z195" s="990"/>
      <c r="AA195" s="990"/>
      <c r="AB195" s="990"/>
      <c r="AC195" s="990"/>
      <c r="AD195" s="990"/>
      <c r="AE195" s="990"/>
      <c r="AF195" s="990"/>
      <c r="AG195" s="990"/>
      <c r="AH195" s="990"/>
      <c r="AI195" s="990"/>
      <c r="AJ195" s="990"/>
      <c r="AK195" s="990"/>
      <c r="AL195" s="990"/>
      <c r="AM195" s="990"/>
      <c r="AN195" s="990"/>
      <c r="AO195" s="990"/>
      <c r="AP195" s="990"/>
      <c r="AQ195" s="990"/>
      <c r="AR195" s="990"/>
      <c r="AS195" s="990"/>
      <c r="AT195" s="990"/>
      <c r="AU195" s="990"/>
      <c r="AV195" s="990"/>
      <c r="AW195" s="990"/>
      <c r="AX195" s="990"/>
      <c r="AY195" s="990"/>
      <c r="AZ195" s="990"/>
      <c r="BA195" s="990"/>
      <c r="BB195" s="990"/>
      <c r="BC195" s="990"/>
      <c r="BD195" s="957">
        <v>64013</v>
      </c>
      <c r="BE195" s="957"/>
      <c r="BF195" s="957"/>
      <c r="BG195" s="957"/>
      <c r="BH195" s="957"/>
      <c r="BI195" s="957"/>
      <c r="BJ195" s="957"/>
      <c r="BK195" s="957"/>
      <c r="BL195" s="991"/>
      <c r="BM195" s="989"/>
      <c r="BN195" s="989"/>
      <c r="BO195" s="989"/>
      <c r="BP195" s="989"/>
      <c r="BQ195" s="989"/>
      <c r="BR195" s="989"/>
      <c r="BS195" s="989"/>
      <c r="BT195" s="989"/>
      <c r="BU195" s="989"/>
      <c r="BV195" s="989"/>
      <c r="BW195" s="989"/>
      <c r="BX195" s="989"/>
      <c r="BY195" s="989"/>
      <c r="BZ195" s="989"/>
      <c r="CA195" s="989"/>
      <c r="CB195" s="989"/>
      <c r="CC195" s="989"/>
      <c r="CD195" s="957">
        <v>5</v>
      </c>
      <c r="CE195" s="957"/>
      <c r="CF195" s="957"/>
      <c r="CG195" s="957"/>
      <c r="CH195" s="957">
        <v>92013</v>
      </c>
      <c r="CI195" s="957"/>
      <c r="CJ195" s="957"/>
      <c r="CK195" s="957"/>
      <c r="CL195" s="957"/>
      <c r="CM195" s="957"/>
      <c r="CN195" s="957"/>
      <c r="CO195" s="957"/>
      <c r="CP195" s="989">
        <f>BL195*CD195/100</f>
        <v>0</v>
      </c>
      <c r="CQ195" s="989"/>
      <c r="CR195" s="989"/>
      <c r="CS195" s="989"/>
      <c r="CT195" s="989"/>
      <c r="CU195" s="989"/>
      <c r="CV195" s="989"/>
      <c r="CW195" s="989"/>
      <c r="CX195" s="989"/>
      <c r="CY195" s="989"/>
      <c r="CZ195" s="989"/>
      <c r="DA195" s="989"/>
      <c r="DB195" s="989"/>
      <c r="DC195" s="989"/>
      <c r="DD195" s="989"/>
      <c r="DE195" s="989"/>
      <c r="DF195" s="989"/>
      <c r="DG195" s="989"/>
    </row>
    <row r="196" spans="1:111" ht="13.5" customHeight="1">
      <c r="A196" s="1011"/>
      <c r="B196" s="1012"/>
      <c r="C196" s="1013"/>
      <c r="D196" s="668">
        <f>D195+1</f>
        <v>54</v>
      </c>
      <c r="E196" s="669"/>
      <c r="F196" s="670"/>
      <c r="G196" s="982"/>
      <c r="H196" s="982"/>
      <c r="I196" s="982"/>
      <c r="J196" s="982"/>
      <c r="K196" s="982"/>
      <c r="L196" s="982"/>
      <c r="M196" s="982"/>
      <c r="N196" s="982"/>
      <c r="O196" s="982"/>
      <c r="P196" s="982"/>
      <c r="Q196" s="982"/>
      <c r="R196" s="982"/>
      <c r="S196" s="982"/>
      <c r="T196" s="982"/>
      <c r="U196" s="982"/>
      <c r="V196" s="982"/>
      <c r="W196" s="982"/>
      <c r="X196" s="982"/>
      <c r="Y196" s="982"/>
      <c r="Z196" s="982"/>
      <c r="AA196" s="982"/>
      <c r="AB196" s="982"/>
      <c r="AC196" s="982"/>
      <c r="AD196" s="982"/>
      <c r="AE196" s="982"/>
      <c r="AF196" s="982"/>
      <c r="AG196" s="982"/>
      <c r="AH196" s="982"/>
      <c r="AI196" s="982"/>
      <c r="AJ196" s="982"/>
      <c r="AK196" s="982"/>
      <c r="AL196" s="982"/>
      <c r="AM196" s="982"/>
      <c r="AN196" s="982"/>
      <c r="AO196" s="982"/>
      <c r="AP196" s="982"/>
      <c r="AQ196" s="982"/>
      <c r="AR196" s="982"/>
      <c r="AS196" s="982"/>
      <c r="AT196" s="982"/>
      <c r="AU196" s="982"/>
      <c r="AV196" s="982"/>
      <c r="AW196" s="982"/>
      <c r="AX196" s="982"/>
      <c r="AY196" s="982"/>
      <c r="AZ196" s="982"/>
      <c r="BA196" s="982"/>
      <c r="BB196" s="982"/>
      <c r="BC196" s="982"/>
      <c r="BD196" s="978">
        <v>64011</v>
      </c>
      <c r="BE196" s="978"/>
      <c r="BF196" s="978"/>
      <c r="BG196" s="978"/>
      <c r="BH196" s="978"/>
      <c r="BI196" s="978"/>
      <c r="BJ196" s="978"/>
      <c r="BK196" s="978"/>
      <c r="BL196" s="926"/>
      <c r="BM196" s="926"/>
      <c r="BN196" s="926"/>
      <c r="BO196" s="926"/>
      <c r="BP196" s="926"/>
      <c r="BQ196" s="926"/>
      <c r="BR196" s="926"/>
      <c r="BS196" s="926"/>
      <c r="BT196" s="926"/>
      <c r="BU196" s="926"/>
      <c r="BV196" s="926"/>
      <c r="BW196" s="926"/>
      <c r="BX196" s="926"/>
      <c r="BY196" s="926"/>
      <c r="BZ196" s="926"/>
      <c r="CA196" s="926"/>
      <c r="CB196" s="926"/>
      <c r="CC196" s="667"/>
      <c r="CD196" s="978">
        <v>2</v>
      </c>
      <c r="CE196" s="978"/>
      <c r="CF196" s="978"/>
      <c r="CG196" s="978"/>
      <c r="CH196" s="978">
        <v>92011</v>
      </c>
      <c r="CI196" s="978"/>
      <c r="CJ196" s="978"/>
      <c r="CK196" s="978"/>
      <c r="CL196" s="978"/>
      <c r="CM196" s="978"/>
      <c r="CN196" s="978"/>
      <c r="CO196" s="978"/>
      <c r="CP196" s="610">
        <f>BL196*CD196/100</f>
        <v>0</v>
      </c>
      <c r="CQ196" s="610"/>
      <c r="CR196" s="610"/>
      <c r="CS196" s="610"/>
      <c r="CT196" s="610"/>
      <c r="CU196" s="610"/>
      <c r="CV196" s="610"/>
      <c r="CW196" s="610"/>
      <c r="CX196" s="610"/>
      <c r="CY196" s="610"/>
      <c r="CZ196" s="610"/>
      <c r="DA196" s="610"/>
      <c r="DB196" s="610"/>
      <c r="DC196" s="610"/>
      <c r="DD196" s="610"/>
      <c r="DE196" s="610"/>
      <c r="DF196" s="610"/>
      <c r="DG196" s="610"/>
    </row>
    <row r="197" spans="1:111" ht="13.5" customHeight="1">
      <c r="A197" s="1011"/>
      <c r="B197" s="1012"/>
      <c r="C197" s="1013"/>
      <c r="D197" s="668">
        <f aca="true" t="shared" si="3" ref="D197:D239">D196+1</f>
        <v>55</v>
      </c>
      <c r="E197" s="669"/>
      <c r="F197" s="670"/>
      <c r="G197" s="982"/>
      <c r="H197" s="982"/>
      <c r="I197" s="982"/>
      <c r="J197" s="982"/>
      <c r="K197" s="982"/>
      <c r="L197" s="982"/>
      <c r="M197" s="982"/>
      <c r="N197" s="982"/>
      <c r="O197" s="982"/>
      <c r="P197" s="982"/>
      <c r="Q197" s="982"/>
      <c r="R197" s="982"/>
      <c r="S197" s="982"/>
      <c r="T197" s="982"/>
      <c r="U197" s="982"/>
      <c r="V197" s="982"/>
      <c r="W197" s="982"/>
      <c r="X197" s="982"/>
      <c r="Y197" s="982"/>
      <c r="Z197" s="982"/>
      <c r="AA197" s="982"/>
      <c r="AB197" s="982"/>
      <c r="AC197" s="982"/>
      <c r="AD197" s="982"/>
      <c r="AE197" s="982"/>
      <c r="AF197" s="982"/>
      <c r="AG197" s="982"/>
      <c r="AH197" s="982"/>
      <c r="AI197" s="982"/>
      <c r="AJ197" s="982"/>
      <c r="AK197" s="982"/>
      <c r="AL197" s="982"/>
      <c r="AM197" s="982"/>
      <c r="AN197" s="982"/>
      <c r="AO197" s="982"/>
      <c r="AP197" s="982"/>
      <c r="AQ197" s="982"/>
      <c r="AR197" s="982"/>
      <c r="AS197" s="982"/>
      <c r="AT197" s="982"/>
      <c r="AU197" s="982"/>
      <c r="AV197" s="982"/>
      <c r="AW197" s="982"/>
      <c r="AX197" s="982"/>
      <c r="AY197" s="982"/>
      <c r="AZ197" s="982"/>
      <c r="BA197" s="982"/>
      <c r="BB197" s="982"/>
      <c r="BC197" s="982"/>
      <c r="BD197" s="978">
        <v>64012</v>
      </c>
      <c r="BE197" s="978"/>
      <c r="BF197" s="978"/>
      <c r="BG197" s="978"/>
      <c r="BH197" s="978"/>
      <c r="BI197" s="978"/>
      <c r="BJ197" s="978"/>
      <c r="BK197" s="978"/>
      <c r="BL197" s="926"/>
      <c r="BM197" s="926"/>
      <c r="BN197" s="926"/>
      <c r="BO197" s="926"/>
      <c r="BP197" s="926"/>
      <c r="BQ197" s="926"/>
      <c r="BR197" s="926"/>
      <c r="BS197" s="926"/>
      <c r="BT197" s="926"/>
      <c r="BU197" s="926"/>
      <c r="BV197" s="926"/>
      <c r="BW197" s="926"/>
      <c r="BX197" s="926"/>
      <c r="BY197" s="926"/>
      <c r="BZ197" s="926"/>
      <c r="CA197" s="926"/>
      <c r="CB197" s="926"/>
      <c r="CC197" s="667"/>
      <c r="CD197" s="978">
        <v>1</v>
      </c>
      <c r="CE197" s="978"/>
      <c r="CF197" s="978"/>
      <c r="CG197" s="978"/>
      <c r="CH197" s="978">
        <v>92012</v>
      </c>
      <c r="CI197" s="978"/>
      <c r="CJ197" s="978"/>
      <c r="CK197" s="978"/>
      <c r="CL197" s="978"/>
      <c r="CM197" s="978"/>
      <c r="CN197" s="978"/>
      <c r="CO197" s="978"/>
      <c r="CP197" s="610">
        <f aca="true" t="shared" si="4" ref="CP197:CP223">BL197*CD197/100</f>
        <v>0</v>
      </c>
      <c r="CQ197" s="610"/>
      <c r="CR197" s="610"/>
      <c r="CS197" s="610"/>
      <c r="CT197" s="610"/>
      <c r="CU197" s="610"/>
      <c r="CV197" s="610"/>
      <c r="CW197" s="610"/>
      <c r="CX197" s="610"/>
      <c r="CY197" s="610"/>
      <c r="CZ197" s="610"/>
      <c r="DA197" s="610"/>
      <c r="DB197" s="610"/>
      <c r="DC197" s="610"/>
      <c r="DD197" s="610"/>
      <c r="DE197" s="610"/>
      <c r="DF197" s="610"/>
      <c r="DG197" s="610"/>
    </row>
    <row r="198" spans="1:111" ht="13.5" customHeight="1">
      <c r="A198" s="1011"/>
      <c r="B198" s="1012"/>
      <c r="C198" s="1013"/>
      <c r="D198" s="668">
        <f t="shared" si="3"/>
        <v>56</v>
      </c>
      <c r="E198" s="669"/>
      <c r="F198" s="670"/>
      <c r="G198" s="980"/>
      <c r="H198" s="980"/>
      <c r="I198" s="980"/>
      <c r="J198" s="980"/>
      <c r="K198" s="980"/>
      <c r="L198" s="980"/>
      <c r="M198" s="980"/>
      <c r="N198" s="980"/>
      <c r="O198" s="980"/>
      <c r="P198" s="980"/>
      <c r="Q198" s="980"/>
      <c r="R198" s="980"/>
      <c r="S198" s="980"/>
      <c r="T198" s="980"/>
      <c r="U198" s="980"/>
      <c r="V198" s="980"/>
      <c r="W198" s="980"/>
      <c r="X198" s="980"/>
      <c r="Y198" s="980"/>
      <c r="Z198" s="980"/>
      <c r="AA198" s="980"/>
      <c r="AB198" s="980"/>
      <c r="AC198" s="980"/>
      <c r="AD198" s="980"/>
      <c r="AE198" s="980"/>
      <c r="AF198" s="980"/>
      <c r="AG198" s="980"/>
      <c r="AH198" s="980"/>
      <c r="AI198" s="980"/>
      <c r="AJ198" s="980"/>
      <c r="AK198" s="980"/>
      <c r="AL198" s="980"/>
      <c r="AM198" s="980"/>
      <c r="AN198" s="980"/>
      <c r="AO198" s="980"/>
      <c r="AP198" s="980"/>
      <c r="AQ198" s="980"/>
      <c r="AR198" s="980"/>
      <c r="AS198" s="980"/>
      <c r="AT198" s="980"/>
      <c r="AU198" s="980"/>
      <c r="AV198" s="980"/>
      <c r="AW198" s="980"/>
      <c r="AX198" s="980"/>
      <c r="AY198" s="980"/>
      <c r="AZ198" s="980"/>
      <c r="BA198" s="980"/>
      <c r="BB198" s="980"/>
      <c r="BC198" s="980"/>
      <c r="BD198" s="978">
        <v>64015</v>
      </c>
      <c r="BE198" s="978"/>
      <c r="BF198" s="978"/>
      <c r="BG198" s="978"/>
      <c r="BH198" s="978"/>
      <c r="BI198" s="978"/>
      <c r="BJ198" s="978"/>
      <c r="BK198" s="978"/>
      <c r="BL198" s="926"/>
      <c r="BM198" s="926"/>
      <c r="BN198" s="926"/>
      <c r="BO198" s="926"/>
      <c r="BP198" s="926"/>
      <c r="BQ198" s="926"/>
      <c r="BR198" s="926"/>
      <c r="BS198" s="926"/>
      <c r="BT198" s="926"/>
      <c r="BU198" s="926"/>
      <c r="BV198" s="926"/>
      <c r="BW198" s="926"/>
      <c r="BX198" s="926"/>
      <c r="BY198" s="926"/>
      <c r="BZ198" s="926"/>
      <c r="CA198" s="926"/>
      <c r="CB198" s="926"/>
      <c r="CC198" s="667"/>
      <c r="CD198" s="978">
        <v>3</v>
      </c>
      <c r="CE198" s="978"/>
      <c r="CF198" s="978"/>
      <c r="CG198" s="978"/>
      <c r="CH198" s="978">
        <v>92015</v>
      </c>
      <c r="CI198" s="978"/>
      <c r="CJ198" s="978"/>
      <c r="CK198" s="978"/>
      <c r="CL198" s="978"/>
      <c r="CM198" s="978"/>
      <c r="CN198" s="978"/>
      <c r="CO198" s="978"/>
      <c r="CP198" s="610">
        <f t="shared" si="4"/>
        <v>0</v>
      </c>
      <c r="CQ198" s="610"/>
      <c r="CR198" s="610"/>
      <c r="CS198" s="610"/>
      <c r="CT198" s="610"/>
      <c r="CU198" s="610"/>
      <c r="CV198" s="610"/>
      <c r="CW198" s="610"/>
      <c r="CX198" s="610"/>
      <c r="CY198" s="610"/>
      <c r="CZ198" s="610"/>
      <c r="DA198" s="610"/>
      <c r="DB198" s="610"/>
      <c r="DC198" s="610"/>
      <c r="DD198" s="610"/>
      <c r="DE198" s="610"/>
      <c r="DF198" s="610"/>
      <c r="DG198" s="610"/>
    </row>
    <row r="199" spans="1:111" ht="13.5" customHeight="1">
      <c r="A199" s="1011"/>
      <c r="B199" s="1012"/>
      <c r="C199" s="1013"/>
      <c r="D199" s="668">
        <f t="shared" si="3"/>
        <v>57</v>
      </c>
      <c r="E199" s="669"/>
      <c r="F199" s="670"/>
      <c r="G199" s="983" t="s">
        <v>101</v>
      </c>
      <c r="H199" s="984"/>
      <c r="I199" s="984"/>
      <c r="J199" s="984"/>
      <c r="K199" s="984"/>
      <c r="L199" s="984"/>
      <c r="M199" s="984"/>
      <c r="N199" s="984"/>
      <c r="O199" s="984"/>
      <c r="P199" s="984"/>
      <c r="Q199" s="984"/>
      <c r="R199" s="984"/>
      <c r="S199" s="984"/>
      <c r="T199" s="984"/>
      <c r="U199" s="984"/>
      <c r="V199" s="984"/>
      <c r="W199" s="984"/>
      <c r="X199" s="984"/>
      <c r="Y199" s="984"/>
      <c r="Z199" s="984"/>
      <c r="AA199" s="984"/>
      <c r="AB199" s="984"/>
      <c r="AC199" s="984"/>
      <c r="AD199" s="984"/>
      <c r="AE199" s="984"/>
      <c r="AF199" s="984"/>
      <c r="AG199" s="984"/>
      <c r="AH199" s="984"/>
      <c r="AI199" s="984"/>
      <c r="AJ199" s="984"/>
      <c r="AK199" s="984"/>
      <c r="AL199" s="984"/>
      <c r="AM199" s="984"/>
      <c r="AN199" s="984"/>
      <c r="AO199" s="984"/>
      <c r="AP199" s="984"/>
      <c r="AQ199" s="984"/>
      <c r="AR199" s="984"/>
      <c r="AS199" s="984"/>
      <c r="AT199" s="984"/>
      <c r="AU199" s="984"/>
      <c r="AV199" s="984"/>
      <c r="AW199" s="984"/>
      <c r="AX199" s="984"/>
      <c r="AY199" s="984"/>
      <c r="AZ199" s="984"/>
      <c r="BA199" s="984"/>
      <c r="BB199" s="984"/>
      <c r="BC199" s="984"/>
      <c r="BD199" s="911">
        <v>64032</v>
      </c>
      <c r="BE199" s="801"/>
      <c r="BF199" s="801"/>
      <c r="BG199" s="801"/>
      <c r="BH199" s="801"/>
      <c r="BI199" s="801"/>
      <c r="BJ199" s="801"/>
      <c r="BK199" s="912"/>
      <c r="BL199" s="926"/>
      <c r="BM199" s="926"/>
      <c r="BN199" s="926"/>
      <c r="BO199" s="926"/>
      <c r="BP199" s="926"/>
      <c r="BQ199" s="926"/>
      <c r="BR199" s="926"/>
      <c r="BS199" s="926"/>
      <c r="BT199" s="926"/>
      <c r="BU199" s="926"/>
      <c r="BV199" s="926"/>
      <c r="BW199" s="926"/>
      <c r="BX199" s="926"/>
      <c r="BY199" s="926"/>
      <c r="BZ199" s="926"/>
      <c r="CA199" s="926"/>
      <c r="CB199" s="926"/>
      <c r="CC199" s="667"/>
      <c r="CD199" s="978">
        <v>10</v>
      </c>
      <c r="CE199" s="978"/>
      <c r="CF199" s="978"/>
      <c r="CG199" s="978"/>
      <c r="CH199" s="978">
        <v>92032</v>
      </c>
      <c r="CI199" s="978"/>
      <c r="CJ199" s="978"/>
      <c r="CK199" s="978"/>
      <c r="CL199" s="978"/>
      <c r="CM199" s="978"/>
      <c r="CN199" s="978"/>
      <c r="CO199" s="978"/>
      <c r="CP199" s="610">
        <f t="shared" si="4"/>
        <v>0</v>
      </c>
      <c r="CQ199" s="610"/>
      <c r="CR199" s="610"/>
      <c r="CS199" s="610"/>
      <c r="CT199" s="610"/>
      <c r="CU199" s="610"/>
      <c r="CV199" s="610"/>
      <c r="CW199" s="610"/>
      <c r="CX199" s="610"/>
      <c r="CY199" s="610"/>
      <c r="CZ199" s="610"/>
      <c r="DA199" s="610"/>
      <c r="DB199" s="610"/>
      <c r="DC199" s="610"/>
      <c r="DD199" s="610"/>
      <c r="DE199" s="610"/>
      <c r="DF199" s="610"/>
      <c r="DG199" s="610"/>
    </row>
    <row r="200" spans="1:111" ht="13.5" customHeight="1">
      <c r="A200" s="1011"/>
      <c r="B200" s="1012"/>
      <c r="C200" s="1013"/>
      <c r="D200" s="668">
        <f t="shared" si="3"/>
        <v>58</v>
      </c>
      <c r="E200" s="669"/>
      <c r="F200" s="670"/>
      <c r="G200" s="979"/>
      <c r="H200" s="980"/>
      <c r="I200" s="980"/>
      <c r="J200" s="980"/>
      <c r="K200" s="980"/>
      <c r="L200" s="980"/>
      <c r="M200" s="980"/>
      <c r="N200" s="980"/>
      <c r="O200" s="980"/>
      <c r="P200" s="980"/>
      <c r="Q200" s="980"/>
      <c r="R200" s="980"/>
      <c r="S200" s="980"/>
      <c r="T200" s="980"/>
      <c r="U200" s="980"/>
      <c r="V200" s="980"/>
      <c r="W200" s="980"/>
      <c r="X200" s="980"/>
      <c r="Y200" s="980"/>
      <c r="Z200" s="980"/>
      <c r="AA200" s="980"/>
      <c r="AB200" s="980"/>
      <c r="AC200" s="980"/>
      <c r="AD200" s="980"/>
      <c r="AE200" s="980"/>
      <c r="AF200" s="980"/>
      <c r="AG200" s="980"/>
      <c r="AH200" s="980"/>
      <c r="AI200" s="980"/>
      <c r="AJ200" s="980"/>
      <c r="AK200" s="980"/>
      <c r="AL200" s="980"/>
      <c r="AM200" s="980"/>
      <c r="AN200" s="980"/>
      <c r="AO200" s="980"/>
      <c r="AP200" s="980"/>
      <c r="AQ200" s="980"/>
      <c r="AR200" s="980"/>
      <c r="AS200" s="980"/>
      <c r="AT200" s="980"/>
      <c r="AU200" s="980"/>
      <c r="AV200" s="980"/>
      <c r="AW200" s="980"/>
      <c r="AX200" s="980"/>
      <c r="AY200" s="980"/>
      <c r="AZ200" s="980"/>
      <c r="BA200" s="980"/>
      <c r="BB200" s="980"/>
      <c r="BC200" s="980"/>
      <c r="BD200" s="911">
        <v>64033</v>
      </c>
      <c r="BE200" s="801"/>
      <c r="BF200" s="801"/>
      <c r="BG200" s="801"/>
      <c r="BH200" s="801"/>
      <c r="BI200" s="801"/>
      <c r="BJ200" s="801"/>
      <c r="BK200" s="912"/>
      <c r="BL200" s="926"/>
      <c r="BM200" s="926"/>
      <c r="BN200" s="926"/>
      <c r="BO200" s="926"/>
      <c r="BP200" s="926"/>
      <c r="BQ200" s="926"/>
      <c r="BR200" s="926"/>
      <c r="BS200" s="926"/>
      <c r="BT200" s="926"/>
      <c r="BU200" s="926"/>
      <c r="BV200" s="926"/>
      <c r="BW200" s="926"/>
      <c r="BX200" s="926"/>
      <c r="BY200" s="926"/>
      <c r="BZ200" s="926"/>
      <c r="CA200" s="926"/>
      <c r="CB200" s="926"/>
      <c r="CC200" s="667"/>
      <c r="CD200" s="978">
        <v>7.5</v>
      </c>
      <c r="CE200" s="978"/>
      <c r="CF200" s="978"/>
      <c r="CG200" s="978"/>
      <c r="CH200" s="978">
        <v>92033</v>
      </c>
      <c r="CI200" s="978"/>
      <c r="CJ200" s="978"/>
      <c r="CK200" s="978"/>
      <c r="CL200" s="978"/>
      <c r="CM200" s="978"/>
      <c r="CN200" s="978"/>
      <c r="CO200" s="978"/>
      <c r="CP200" s="610">
        <f t="shared" si="4"/>
        <v>0</v>
      </c>
      <c r="CQ200" s="610"/>
      <c r="CR200" s="610"/>
      <c r="CS200" s="610"/>
      <c r="CT200" s="610"/>
      <c r="CU200" s="610"/>
      <c r="CV200" s="610"/>
      <c r="CW200" s="610"/>
      <c r="CX200" s="610"/>
      <c r="CY200" s="610"/>
      <c r="CZ200" s="610"/>
      <c r="DA200" s="610"/>
      <c r="DB200" s="610"/>
      <c r="DC200" s="610"/>
      <c r="DD200" s="610"/>
      <c r="DE200" s="610"/>
      <c r="DF200" s="610"/>
      <c r="DG200" s="610"/>
    </row>
    <row r="201" spans="1:111" ht="13.5" customHeight="1">
      <c r="A201" s="1011"/>
      <c r="B201" s="1012"/>
      <c r="C201" s="1013"/>
      <c r="D201" s="668">
        <f t="shared" si="3"/>
        <v>59</v>
      </c>
      <c r="E201" s="669"/>
      <c r="F201" s="670"/>
      <c r="G201" s="970" t="s">
        <v>102</v>
      </c>
      <c r="H201" s="971"/>
      <c r="I201" s="971"/>
      <c r="J201" s="971"/>
      <c r="K201" s="971"/>
      <c r="L201" s="971"/>
      <c r="M201" s="971"/>
      <c r="N201" s="971"/>
      <c r="O201" s="971"/>
      <c r="P201" s="971"/>
      <c r="Q201" s="971"/>
      <c r="R201" s="971"/>
      <c r="S201" s="971"/>
      <c r="T201" s="971"/>
      <c r="U201" s="971"/>
      <c r="V201" s="971"/>
      <c r="W201" s="971"/>
      <c r="X201" s="971"/>
      <c r="Y201" s="971"/>
      <c r="Z201" s="971"/>
      <c r="AA201" s="971"/>
      <c r="AB201" s="971"/>
      <c r="AC201" s="971"/>
      <c r="AD201" s="971"/>
      <c r="AE201" s="971"/>
      <c r="AF201" s="971"/>
      <c r="AG201" s="971"/>
      <c r="AH201" s="971"/>
      <c r="AI201" s="971"/>
      <c r="AJ201" s="971"/>
      <c r="AK201" s="971"/>
      <c r="AL201" s="971"/>
      <c r="AM201" s="971"/>
      <c r="AN201" s="971"/>
      <c r="AO201" s="971"/>
      <c r="AP201" s="971"/>
      <c r="AQ201" s="971"/>
      <c r="AR201" s="971"/>
      <c r="AS201" s="971"/>
      <c r="AT201" s="971"/>
      <c r="AU201" s="971"/>
      <c r="AV201" s="971"/>
      <c r="AW201" s="971"/>
      <c r="AX201" s="971"/>
      <c r="AY201" s="971"/>
      <c r="AZ201" s="971"/>
      <c r="BA201" s="971"/>
      <c r="BB201" s="971"/>
      <c r="BC201" s="972"/>
      <c r="BD201" s="911">
        <v>64041</v>
      </c>
      <c r="BE201" s="801"/>
      <c r="BF201" s="801"/>
      <c r="BG201" s="801"/>
      <c r="BH201" s="801"/>
      <c r="BI201" s="801"/>
      <c r="BJ201" s="801"/>
      <c r="BK201" s="912"/>
      <c r="BL201" s="926"/>
      <c r="BM201" s="926"/>
      <c r="BN201" s="926"/>
      <c r="BO201" s="926"/>
      <c r="BP201" s="926"/>
      <c r="BQ201" s="926"/>
      <c r="BR201" s="926"/>
      <c r="BS201" s="926"/>
      <c r="BT201" s="926"/>
      <c r="BU201" s="926"/>
      <c r="BV201" s="926"/>
      <c r="BW201" s="926"/>
      <c r="BX201" s="926"/>
      <c r="BY201" s="926"/>
      <c r="BZ201" s="926"/>
      <c r="CA201" s="926"/>
      <c r="CB201" s="926"/>
      <c r="CC201" s="667"/>
      <c r="CD201" s="978">
        <v>10</v>
      </c>
      <c r="CE201" s="978"/>
      <c r="CF201" s="978"/>
      <c r="CG201" s="978"/>
      <c r="CH201" s="978">
        <v>92041</v>
      </c>
      <c r="CI201" s="978"/>
      <c r="CJ201" s="978"/>
      <c r="CK201" s="978"/>
      <c r="CL201" s="978"/>
      <c r="CM201" s="978"/>
      <c r="CN201" s="978"/>
      <c r="CO201" s="978"/>
      <c r="CP201" s="610">
        <f t="shared" si="4"/>
        <v>0</v>
      </c>
      <c r="CQ201" s="610"/>
      <c r="CR201" s="610"/>
      <c r="CS201" s="610"/>
      <c r="CT201" s="610"/>
      <c r="CU201" s="610"/>
      <c r="CV201" s="610"/>
      <c r="CW201" s="610"/>
      <c r="CX201" s="610"/>
      <c r="CY201" s="610"/>
      <c r="CZ201" s="610"/>
      <c r="DA201" s="610"/>
      <c r="DB201" s="610"/>
      <c r="DC201" s="610"/>
      <c r="DD201" s="610"/>
      <c r="DE201" s="610"/>
      <c r="DF201" s="610"/>
      <c r="DG201" s="610"/>
    </row>
    <row r="202" spans="1:111" ht="13.5" customHeight="1">
      <c r="A202" s="1011"/>
      <c r="B202" s="1012"/>
      <c r="C202" s="1013"/>
      <c r="D202" s="668">
        <f t="shared" si="3"/>
        <v>60</v>
      </c>
      <c r="E202" s="669"/>
      <c r="F202" s="670"/>
      <c r="G202" s="983" t="s">
        <v>103</v>
      </c>
      <c r="H202" s="984"/>
      <c r="I202" s="984"/>
      <c r="J202" s="984"/>
      <c r="K202" s="984"/>
      <c r="L202" s="984"/>
      <c r="M202" s="984"/>
      <c r="N202" s="984"/>
      <c r="O202" s="984"/>
      <c r="P202" s="984"/>
      <c r="Q202" s="984"/>
      <c r="R202" s="984"/>
      <c r="S202" s="984"/>
      <c r="T202" s="984"/>
      <c r="U202" s="984"/>
      <c r="V202" s="984"/>
      <c r="W202" s="984"/>
      <c r="X202" s="984"/>
      <c r="Y202" s="984"/>
      <c r="Z202" s="984"/>
      <c r="AA202" s="984"/>
      <c r="AB202" s="984"/>
      <c r="AC202" s="984"/>
      <c r="AD202" s="984"/>
      <c r="AE202" s="984"/>
      <c r="AF202" s="984"/>
      <c r="AG202" s="984"/>
      <c r="AH202" s="984"/>
      <c r="AI202" s="984"/>
      <c r="AJ202" s="984"/>
      <c r="AK202" s="984"/>
      <c r="AL202" s="984"/>
      <c r="AM202" s="984"/>
      <c r="AN202" s="984"/>
      <c r="AO202" s="984"/>
      <c r="AP202" s="984"/>
      <c r="AQ202" s="984"/>
      <c r="AR202" s="984"/>
      <c r="AS202" s="984"/>
      <c r="AT202" s="984"/>
      <c r="AU202" s="984"/>
      <c r="AV202" s="984"/>
      <c r="AW202" s="984"/>
      <c r="AX202" s="984"/>
      <c r="AY202" s="984"/>
      <c r="AZ202" s="984"/>
      <c r="BA202" s="984"/>
      <c r="BB202" s="984"/>
      <c r="BC202" s="985"/>
      <c r="BD202" s="911">
        <v>640511</v>
      </c>
      <c r="BE202" s="801"/>
      <c r="BF202" s="801"/>
      <c r="BG202" s="801"/>
      <c r="BH202" s="801"/>
      <c r="BI202" s="801"/>
      <c r="BJ202" s="801"/>
      <c r="BK202" s="912"/>
      <c r="BL202" s="926"/>
      <c r="BM202" s="926"/>
      <c r="BN202" s="926"/>
      <c r="BO202" s="926"/>
      <c r="BP202" s="926"/>
      <c r="BQ202" s="926"/>
      <c r="BR202" s="926"/>
      <c r="BS202" s="926"/>
      <c r="BT202" s="926"/>
      <c r="BU202" s="926"/>
      <c r="BV202" s="926"/>
      <c r="BW202" s="926"/>
      <c r="BX202" s="926"/>
      <c r="BY202" s="926"/>
      <c r="BZ202" s="926"/>
      <c r="CA202" s="926"/>
      <c r="CB202" s="926"/>
      <c r="CC202" s="667"/>
      <c r="CD202" s="978">
        <v>15</v>
      </c>
      <c r="CE202" s="978"/>
      <c r="CF202" s="978"/>
      <c r="CG202" s="978"/>
      <c r="CH202" s="978">
        <v>920511</v>
      </c>
      <c r="CI202" s="978"/>
      <c r="CJ202" s="978"/>
      <c r="CK202" s="978"/>
      <c r="CL202" s="978"/>
      <c r="CM202" s="978"/>
      <c r="CN202" s="978"/>
      <c r="CO202" s="978"/>
      <c r="CP202" s="610">
        <f t="shared" si="4"/>
        <v>0</v>
      </c>
      <c r="CQ202" s="610"/>
      <c r="CR202" s="610"/>
      <c r="CS202" s="610"/>
      <c r="CT202" s="610"/>
      <c r="CU202" s="610"/>
      <c r="CV202" s="610"/>
      <c r="CW202" s="610"/>
      <c r="CX202" s="610"/>
      <c r="CY202" s="610"/>
      <c r="CZ202" s="610"/>
      <c r="DA202" s="610"/>
      <c r="DB202" s="610"/>
      <c r="DC202" s="610"/>
      <c r="DD202" s="610"/>
      <c r="DE202" s="610"/>
      <c r="DF202" s="610"/>
      <c r="DG202" s="610"/>
    </row>
    <row r="203" spans="1:111" ht="13.5" customHeight="1">
      <c r="A203" s="1011"/>
      <c r="B203" s="1012"/>
      <c r="C203" s="1013"/>
      <c r="D203" s="668">
        <f t="shared" si="3"/>
        <v>61</v>
      </c>
      <c r="E203" s="669"/>
      <c r="F203" s="670"/>
      <c r="G203" s="979"/>
      <c r="H203" s="980"/>
      <c r="I203" s="980"/>
      <c r="J203" s="980"/>
      <c r="K203" s="980"/>
      <c r="L203" s="980"/>
      <c r="M203" s="980"/>
      <c r="N203" s="980"/>
      <c r="O203" s="980"/>
      <c r="P203" s="980"/>
      <c r="Q203" s="980"/>
      <c r="R203" s="980"/>
      <c r="S203" s="980"/>
      <c r="T203" s="980"/>
      <c r="U203" s="980"/>
      <c r="V203" s="980"/>
      <c r="W203" s="980"/>
      <c r="X203" s="980"/>
      <c r="Y203" s="980"/>
      <c r="Z203" s="980"/>
      <c r="AA203" s="980"/>
      <c r="AB203" s="980"/>
      <c r="AC203" s="980"/>
      <c r="AD203" s="980"/>
      <c r="AE203" s="980"/>
      <c r="AF203" s="980"/>
      <c r="AG203" s="980"/>
      <c r="AH203" s="980"/>
      <c r="AI203" s="980"/>
      <c r="AJ203" s="980"/>
      <c r="AK203" s="980"/>
      <c r="AL203" s="980"/>
      <c r="AM203" s="980"/>
      <c r="AN203" s="980"/>
      <c r="AO203" s="980"/>
      <c r="AP203" s="980"/>
      <c r="AQ203" s="980"/>
      <c r="AR203" s="980"/>
      <c r="AS203" s="980"/>
      <c r="AT203" s="980"/>
      <c r="AU203" s="980"/>
      <c r="AV203" s="980"/>
      <c r="AW203" s="980"/>
      <c r="AX203" s="980"/>
      <c r="AY203" s="980"/>
      <c r="AZ203" s="980"/>
      <c r="BA203" s="980"/>
      <c r="BB203" s="980"/>
      <c r="BC203" s="981"/>
      <c r="BD203" s="911">
        <v>640512</v>
      </c>
      <c r="BE203" s="801"/>
      <c r="BF203" s="801"/>
      <c r="BG203" s="801"/>
      <c r="BH203" s="801"/>
      <c r="BI203" s="801"/>
      <c r="BJ203" s="801"/>
      <c r="BK203" s="912"/>
      <c r="BL203" s="926"/>
      <c r="BM203" s="926"/>
      <c r="BN203" s="926"/>
      <c r="BO203" s="926"/>
      <c r="BP203" s="926"/>
      <c r="BQ203" s="926"/>
      <c r="BR203" s="926"/>
      <c r="BS203" s="926"/>
      <c r="BT203" s="926"/>
      <c r="BU203" s="926"/>
      <c r="BV203" s="926"/>
      <c r="BW203" s="926"/>
      <c r="BX203" s="926"/>
      <c r="BY203" s="926"/>
      <c r="BZ203" s="926"/>
      <c r="CA203" s="926"/>
      <c r="CB203" s="926"/>
      <c r="CC203" s="667"/>
      <c r="CD203" s="978"/>
      <c r="CE203" s="978"/>
      <c r="CF203" s="978"/>
      <c r="CG203" s="978"/>
      <c r="CH203" s="978">
        <v>920512</v>
      </c>
      <c r="CI203" s="978"/>
      <c r="CJ203" s="978"/>
      <c r="CK203" s="978"/>
      <c r="CL203" s="978"/>
      <c r="CM203" s="978"/>
      <c r="CN203" s="978"/>
      <c r="CO203" s="978"/>
      <c r="CP203" s="610">
        <f t="shared" si="4"/>
        <v>0</v>
      </c>
      <c r="CQ203" s="610"/>
      <c r="CR203" s="610"/>
      <c r="CS203" s="610"/>
      <c r="CT203" s="610"/>
      <c r="CU203" s="610"/>
      <c r="CV203" s="610"/>
      <c r="CW203" s="610"/>
      <c r="CX203" s="610"/>
      <c r="CY203" s="610"/>
      <c r="CZ203" s="610"/>
      <c r="DA203" s="610"/>
      <c r="DB203" s="610"/>
      <c r="DC203" s="610"/>
      <c r="DD203" s="610"/>
      <c r="DE203" s="610"/>
      <c r="DF203" s="610"/>
      <c r="DG203" s="610"/>
    </row>
    <row r="204" spans="1:111" ht="13.5" customHeight="1">
      <c r="A204" s="1011"/>
      <c r="B204" s="1012"/>
      <c r="C204" s="1013"/>
      <c r="D204" s="668">
        <f t="shared" si="3"/>
        <v>62</v>
      </c>
      <c r="E204" s="669"/>
      <c r="F204" s="670"/>
      <c r="G204" s="970" t="s">
        <v>104</v>
      </c>
      <c r="H204" s="971"/>
      <c r="I204" s="971"/>
      <c r="J204" s="971"/>
      <c r="K204" s="971"/>
      <c r="L204" s="971"/>
      <c r="M204" s="971"/>
      <c r="N204" s="971"/>
      <c r="O204" s="971"/>
      <c r="P204" s="971"/>
      <c r="Q204" s="971"/>
      <c r="R204" s="971"/>
      <c r="S204" s="971"/>
      <c r="T204" s="971"/>
      <c r="U204" s="971"/>
      <c r="V204" s="971"/>
      <c r="W204" s="971"/>
      <c r="X204" s="971"/>
      <c r="Y204" s="971"/>
      <c r="Z204" s="971"/>
      <c r="AA204" s="971"/>
      <c r="AB204" s="971"/>
      <c r="AC204" s="971"/>
      <c r="AD204" s="971"/>
      <c r="AE204" s="971"/>
      <c r="AF204" s="971"/>
      <c r="AG204" s="971"/>
      <c r="AH204" s="971"/>
      <c r="AI204" s="971"/>
      <c r="AJ204" s="971"/>
      <c r="AK204" s="971"/>
      <c r="AL204" s="971"/>
      <c r="AM204" s="971"/>
      <c r="AN204" s="971"/>
      <c r="AO204" s="971"/>
      <c r="AP204" s="971"/>
      <c r="AQ204" s="971"/>
      <c r="AR204" s="971"/>
      <c r="AS204" s="971"/>
      <c r="AT204" s="971"/>
      <c r="AU204" s="971"/>
      <c r="AV204" s="971"/>
      <c r="AW204" s="971"/>
      <c r="AX204" s="971"/>
      <c r="AY204" s="971"/>
      <c r="AZ204" s="971"/>
      <c r="BA204" s="971"/>
      <c r="BB204" s="971"/>
      <c r="BC204" s="972"/>
      <c r="BD204" s="911">
        <v>640521</v>
      </c>
      <c r="BE204" s="801"/>
      <c r="BF204" s="801"/>
      <c r="BG204" s="801"/>
      <c r="BH204" s="801"/>
      <c r="BI204" s="801"/>
      <c r="BJ204" s="801"/>
      <c r="BK204" s="912"/>
      <c r="BL204" s="926"/>
      <c r="BM204" s="926"/>
      <c r="BN204" s="926"/>
      <c r="BO204" s="926"/>
      <c r="BP204" s="926"/>
      <c r="BQ204" s="926"/>
      <c r="BR204" s="926"/>
      <c r="BS204" s="926"/>
      <c r="BT204" s="926"/>
      <c r="BU204" s="926"/>
      <c r="BV204" s="926"/>
      <c r="BW204" s="926"/>
      <c r="BX204" s="926"/>
      <c r="BY204" s="926"/>
      <c r="BZ204" s="926"/>
      <c r="CA204" s="926"/>
      <c r="CB204" s="926"/>
      <c r="CC204" s="667"/>
      <c r="CD204" s="978">
        <v>6</v>
      </c>
      <c r="CE204" s="978"/>
      <c r="CF204" s="978"/>
      <c r="CG204" s="978"/>
      <c r="CH204" s="978">
        <v>920521</v>
      </c>
      <c r="CI204" s="978"/>
      <c r="CJ204" s="978"/>
      <c r="CK204" s="978"/>
      <c r="CL204" s="978"/>
      <c r="CM204" s="978"/>
      <c r="CN204" s="978"/>
      <c r="CO204" s="978"/>
      <c r="CP204" s="610">
        <f t="shared" si="4"/>
        <v>0</v>
      </c>
      <c r="CQ204" s="610"/>
      <c r="CR204" s="610"/>
      <c r="CS204" s="610"/>
      <c r="CT204" s="610"/>
      <c r="CU204" s="610"/>
      <c r="CV204" s="610"/>
      <c r="CW204" s="610"/>
      <c r="CX204" s="610"/>
      <c r="CY204" s="610"/>
      <c r="CZ204" s="610"/>
      <c r="DA204" s="610"/>
      <c r="DB204" s="610"/>
      <c r="DC204" s="610"/>
      <c r="DD204" s="610"/>
      <c r="DE204" s="610"/>
      <c r="DF204" s="610"/>
      <c r="DG204" s="610"/>
    </row>
    <row r="205" spans="1:111" ht="13.5" customHeight="1">
      <c r="A205" s="1011"/>
      <c r="B205" s="1012"/>
      <c r="C205" s="1013"/>
      <c r="D205" s="668">
        <f t="shared" si="3"/>
        <v>63</v>
      </c>
      <c r="E205" s="669"/>
      <c r="F205" s="670"/>
      <c r="G205" s="970" t="s">
        <v>105</v>
      </c>
      <c r="H205" s="971"/>
      <c r="I205" s="971"/>
      <c r="J205" s="971"/>
      <c r="K205" s="971"/>
      <c r="L205" s="971"/>
      <c r="M205" s="971"/>
      <c r="N205" s="971"/>
      <c r="O205" s="971"/>
      <c r="P205" s="971"/>
      <c r="Q205" s="971"/>
      <c r="R205" s="971"/>
      <c r="S205" s="971"/>
      <c r="T205" s="971"/>
      <c r="U205" s="971"/>
      <c r="V205" s="971"/>
      <c r="W205" s="971"/>
      <c r="X205" s="971"/>
      <c r="Y205" s="971"/>
      <c r="Z205" s="971"/>
      <c r="AA205" s="971"/>
      <c r="AB205" s="971"/>
      <c r="AC205" s="971"/>
      <c r="AD205" s="971"/>
      <c r="AE205" s="971"/>
      <c r="AF205" s="971"/>
      <c r="AG205" s="971"/>
      <c r="AH205" s="971"/>
      <c r="AI205" s="971"/>
      <c r="AJ205" s="971"/>
      <c r="AK205" s="971"/>
      <c r="AL205" s="971"/>
      <c r="AM205" s="971"/>
      <c r="AN205" s="971"/>
      <c r="AO205" s="971"/>
      <c r="AP205" s="971"/>
      <c r="AQ205" s="971"/>
      <c r="AR205" s="971"/>
      <c r="AS205" s="971"/>
      <c r="AT205" s="971"/>
      <c r="AU205" s="971"/>
      <c r="AV205" s="971"/>
      <c r="AW205" s="971"/>
      <c r="AX205" s="971"/>
      <c r="AY205" s="971"/>
      <c r="AZ205" s="971"/>
      <c r="BA205" s="971"/>
      <c r="BB205" s="971"/>
      <c r="BC205" s="972"/>
      <c r="BD205" s="911">
        <v>640524</v>
      </c>
      <c r="BE205" s="801"/>
      <c r="BF205" s="801"/>
      <c r="BG205" s="801"/>
      <c r="BH205" s="801"/>
      <c r="BI205" s="801"/>
      <c r="BJ205" s="801"/>
      <c r="BK205" s="912"/>
      <c r="BL205" s="926"/>
      <c r="BM205" s="926"/>
      <c r="BN205" s="926"/>
      <c r="BO205" s="926"/>
      <c r="BP205" s="926"/>
      <c r="BQ205" s="926"/>
      <c r="BR205" s="926"/>
      <c r="BS205" s="926"/>
      <c r="BT205" s="926"/>
      <c r="BU205" s="926"/>
      <c r="BV205" s="926"/>
      <c r="BW205" s="926"/>
      <c r="BX205" s="926"/>
      <c r="BY205" s="926"/>
      <c r="BZ205" s="926"/>
      <c r="CA205" s="926"/>
      <c r="CB205" s="926"/>
      <c r="CC205" s="667"/>
      <c r="CD205" s="978">
        <v>5</v>
      </c>
      <c r="CE205" s="978"/>
      <c r="CF205" s="978"/>
      <c r="CG205" s="978"/>
      <c r="CH205" s="978">
        <v>920524</v>
      </c>
      <c r="CI205" s="978"/>
      <c r="CJ205" s="978"/>
      <c r="CK205" s="978"/>
      <c r="CL205" s="978"/>
      <c r="CM205" s="978"/>
      <c r="CN205" s="978"/>
      <c r="CO205" s="978"/>
      <c r="CP205" s="610">
        <f t="shared" si="4"/>
        <v>0</v>
      </c>
      <c r="CQ205" s="610"/>
      <c r="CR205" s="610"/>
      <c r="CS205" s="610"/>
      <c r="CT205" s="610"/>
      <c r="CU205" s="610"/>
      <c r="CV205" s="610"/>
      <c r="CW205" s="610"/>
      <c r="CX205" s="610"/>
      <c r="CY205" s="610"/>
      <c r="CZ205" s="610"/>
      <c r="DA205" s="610"/>
      <c r="DB205" s="610"/>
      <c r="DC205" s="610"/>
      <c r="DD205" s="610"/>
      <c r="DE205" s="610"/>
      <c r="DF205" s="610"/>
      <c r="DG205" s="610"/>
    </row>
    <row r="206" spans="1:111" ht="13.5" customHeight="1">
      <c r="A206" s="1011"/>
      <c r="B206" s="1012"/>
      <c r="C206" s="1013"/>
      <c r="D206" s="668">
        <f t="shared" si="3"/>
        <v>64</v>
      </c>
      <c r="E206" s="669"/>
      <c r="F206" s="670"/>
      <c r="G206" s="970" t="s">
        <v>106</v>
      </c>
      <c r="H206" s="971"/>
      <c r="I206" s="971"/>
      <c r="J206" s="971"/>
      <c r="K206" s="971"/>
      <c r="L206" s="971"/>
      <c r="M206" s="971"/>
      <c r="N206" s="971"/>
      <c r="O206" s="971"/>
      <c r="P206" s="971"/>
      <c r="Q206" s="971"/>
      <c r="R206" s="971"/>
      <c r="S206" s="971"/>
      <c r="T206" s="971"/>
      <c r="U206" s="971"/>
      <c r="V206" s="971"/>
      <c r="W206" s="971"/>
      <c r="X206" s="971"/>
      <c r="Y206" s="971"/>
      <c r="Z206" s="971"/>
      <c r="AA206" s="971"/>
      <c r="AB206" s="971"/>
      <c r="AC206" s="971"/>
      <c r="AD206" s="971"/>
      <c r="AE206" s="971"/>
      <c r="AF206" s="971"/>
      <c r="AG206" s="971"/>
      <c r="AH206" s="971"/>
      <c r="AI206" s="971"/>
      <c r="AJ206" s="971"/>
      <c r="AK206" s="971"/>
      <c r="AL206" s="971"/>
      <c r="AM206" s="971"/>
      <c r="AN206" s="971"/>
      <c r="AO206" s="971"/>
      <c r="AP206" s="971"/>
      <c r="AQ206" s="971"/>
      <c r="AR206" s="971"/>
      <c r="AS206" s="971"/>
      <c r="AT206" s="971"/>
      <c r="AU206" s="971"/>
      <c r="AV206" s="971"/>
      <c r="AW206" s="971"/>
      <c r="AX206" s="971"/>
      <c r="AY206" s="971"/>
      <c r="AZ206" s="971"/>
      <c r="BA206" s="971"/>
      <c r="BB206" s="971"/>
      <c r="BC206" s="972"/>
      <c r="BD206" s="911">
        <v>640525</v>
      </c>
      <c r="BE206" s="801"/>
      <c r="BF206" s="801"/>
      <c r="BG206" s="801"/>
      <c r="BH206" s="801"/>
      <c r="BI206" s="801"/>
      <c r="BJ206" s="801"/>
      <c r="BK206" s="912"/>
      <c r="BL206" s="926"/>
      <c r="BM206" s="926"/>
      <c r="BN206" s="926"/>
      <c r="BO206" s="926"/>
      <c r="BP206" s="926"/>
      <c r="BQ206" s="926"/>
      <c r="BR206" s="926"/>
      <c r="BS206" s="926"/>
      <c r="BT206" s="926"/>
      <c r="BU206" s="926"/>
      <c r="BV206" s="926"/>
      <c r="BW206" s="926"/>
      <c r="BX206" s="926"/>
      <c r="BY206" s="926"/>
      <c r="BZ206" s="926"/>
      <c r="CA206" s="926"/>
      <c r="CB206" s="926"/>
      <c r="CC206" s="667"/>
      <c r="CD206" s="978">
        <v>10</v>
      </c>
      <c r="CE206" s="978"/>
      <c r="CF206" s="978"/>
      <c r="CG206" s="978"/>
      <c r="CH206" s="978">
        <v>920525</v>
      </c>
      <c r="CI206" s="978"/>
      <c r="CJ206" s="978"/>
      <c r="CK206" s="978"/>
      <c r="CL206" s="978"/>
      <c r="CM206" s="978"/>
      <c r="CN206" s="978"/>
      <c r="CO206" s="978"/>
      <c r="CP206" s="610">
        <f t="shared" si="4"/>
        <v>0</v>
      </c>
      <c r="CQ206" s="610"/>
      <c r="CR206" s="610"/>
      <c r="CS206" s="610"/>
      <c r="CT206" s="610"/>
      <c r="CU206" s="610"/>
      <c r="CV206" s="610"/>
      <c r="CW206" s="610"/>
      <c r="CX206" s="610"/>
      <c r="CY206" s="610"/>
      <c r="CZ206" s="610"/>
      <c r="DA206" s="610"/>
      <c r="DB206" s="610"/>
      <c r="DC206" s="610"/>
      <c r="DD206" s="610"/>
      <c r="DE206" s="610"/>
      <c r="DF206" s="610"/>
      <c r="DG206" s="610"/>
    </row>
    <row r="207" spans="1:111" ht="13.5" customHeight="1">
      <c r="A207" s="1011"/>
      <c r="B207" s="1012"/>
      <c r="C207" s="1013"/>
      <c r="D207" s="668">
        <f t="shared" si="3"/>
        <v>65</v>
      </c>
      <c r="E207" s="669"/>
      <c r="F207" s="670"/>
      <c r="G207" s="983" t="s">
        <v>107</v>
      </c>
      <c r="H207" s="984"/>
      <c r="I207" s="984"/>
      <c r="J207" s="984"/>
      <c r="K207" s="984"/>
      <c r="L207" s="984"/>
      <c r="M207" s="984"/>
      <c r="N207" s="984"/>
      <c r="O207" s="984"/>
      <c r="P207" s="984"/>
      <c r="Q207" s="984"/>
      <c r="R207" s="984"/>
      <c r="S207" s="984"/>
      <c r="T207" s="984"/>
      <c r="U207" s="984"/>
      <c r="V207" s="984"/>
      <c r="W207" s="984"/>
      <c r="X207" s="984"/>
      <c r="Y207" s="984"/>
      <c r="Z207" s="984"/>
      <c r="AA207" s="984"/>
      <c r="AB207" s="984"/>
      <c r="AC207" s="984"/>
      <c r="AD207" s="984"/>
      <c r="AE207" s="984"/>
      <c r="AF207" s="984"/>
      <c r="AG207" s="984"/>
      <c r="AH207" s="984"/>
      <c r="AI207" s="984"/>
      <c r="AJ207" s="984"/>
      <c r="AK207" s="984"/>
      <c r="AL207" s="984"/>
      <c r="AM207" s="984"/>
      <c r="AN207" s="984"/>
      <c r="AO207" s="984"/>
      <c r="AP207" s="984"/>
      <c r="AQ207" s="984"/>
      <c r="AR207" s="984"/>
      <c r="AS207" s="984"/>
      <c r="AT207" s="984"/>
      <c r="AU207" s="984"/>
      <c r="AV207" s="984"/>
      <c r="AW207" s="984"/>
      <c r="AX207" s="984"/>
      <c r="AY207" s="984"/>
      <c r="AZ207" s="984"/>
      <c r="BA207" s="984"/>
      <c r="BB207" s="984"/>
      <c r="BC207" s="985"/>
      <c r="BD207" s="911">
        <v>640611</v>
      </c>
      <c r="BE207" s="801"/>
      <c r="BF207" s="801"/>
      <c r="BG207" s="801"/>
      <c r="BH207" s="801"/>
      <c r="BI207" s="801"/>
      <c r="BJ207" s="801"/>
      <c r="BK207" s="912"/>
      <c r="BL207" s="926"/>
      <c r="BM207" s="926"/>
      <c r="BN207" s="926"/>
      <c r="BO207" s="926"/>
      <c r="BP207" s="926"/>
      <c r="BQ207" s="926"/>
      <c r="BR207" s="926"/>
      <c r="BS207" s="926"/>
      <c r="BT207" s="926"/>
      <c r="BU207" s="926"/>
      <c r="BV207" s="926"/>
      <c r="BW207" s="926"/>
      <c r="BX207" s="926"/>
      <c r="BY207" s="926"/>
      <c r="BZ207" s="926"/>
      <c r="CA207" s="926"/>
      <c r="CB207" s="926"/>
      <c r="CC207" s="667"/>
      <c r="CD207" s="978">
        <v>3.5</v>
      </c>
      <c r="CE207" s="978"/>
      <c r="CF207" s="978"/>
      <c r="CG207" s="978"/>
      <c r="CH207" s="978">
        <v>920611</v>
      </c>
      <c r="CI207" s="978"/>
      <c r="CJ207" s="978"/>
      <c r="CK207" s="978"/>
      <c r="CL207" s="978"/>
      <c r="CM207" s="978"/>
      <c r="CN207" s="978"/>
      <c r="CO207" s="978"/>
      <c r="CP207" s="610">
        <f t="shared" si="4"/>
        <v>0</v>
      </c>
      <c r="CQ207" s="610"/>
      <c r="CR207" s="610"/>
      <c r="CS207" s="610"/>
      <c r="CT207" s="610"/>
      <c r="CU207" s="610"/>
      <c r="CV207" s="610"/>
      <c r="CW207" s="610"/>
      <c r="CX207" s="610"/>
      <c r="CY207" s="610"/>
      <c r="CZ207" s="610"/>
      <c r="DA207" s="610"/>
      <c r="DB207" s="610"/>
      <c r="DC207" s="610"/>
      <c r="DD207" s="610"/>
      <c r="DE207" s="610"/>
      <c r="DF207" s="610"/>
      <c r="DG207" s="610"/>
    </row>
    <row r="208" spans="1:111" ht="13.5" customHeight="1">
      <c r="A208" s="1011"/>
      <c r="B208" s="1012"/>
      <c r="C208" s="1013"/>
      <c r="D208" s="668">
        <f t="shared" si="3"/>
        <v>66</v>
      </c>
      <c r="E208" s="669"/>
      <c r="F208" s="670"/>
      <c r="G208" s="986"/>
      <c r="H208" s="987"/>
      <c r="I208" s="987"/>
      <c r="J208" s="987"/>
      <c r="K208" s="987"/>
      <c r="L208" s="987"/>
      <c r="M208" s="987"/>
      <c r="N208" s="987"/>
      <c r="O208" s="987"/>
      <c r="P208" s="987"/>
      <c r="Q208" s="987"/>
      <c r="R208" s="987"/>
      <c r="S208" s="987"/>
      <c r="T208" s="987"/>
      <c r="U208" s="987"/>
      <c r="V208" s="987"/>
      <c r="W208" s="987"/>
      <c r="X208" s="987"/>
      <c r="Y208" s="987"/>
      <c r="Z208" s="987"/>
      <c r="AA208" s="987"/>
      <c r="AB208" s="987"/>
      <c r="AC208" s="987"/>
      <c r="AD208" s="987"/>
      <c r="AE208" s="987"/>
      <c r="AF208" s="987"/>
      <c r="AG208" s="987"/>
      <c r="AH208" s="987"/>
      <c r="AI208" s="987"/>
      <c r="AJ208" s="987"/>
      <c r="AK208" s="987"/>
      <c r="AL208" s="987"/>
      <c r="AM208" s="987"/>
      <c r="AN208" s="987"/>
      <c r="AO208" s="987"/>
      <c r="AP208" s="987"/>
      <c r="AQ208" s="987"/>
      <c r="AR208" s="987"/>
      <c r="AS208" s="987"/>
      <c r="AT208" s="987"/>
      <c r="AU208" s="987"/>
      <c r="AV208" s="987"/>
      <c r="AW208" s="987"/>
      <c r="AX208" s="987"/>
      <c r="AY208" s="987"/>
      <c r="AZ208" s="987"/>
      <c r="BA208" s="987"/>
      <c r="BB208" s="987"/>
      <c r="BC208" s="988"/>
      <c r="BD208" s="911">
        <v>640612</v>
      </c>
      <c r="BE208" s="801"/>
      <c r="BF208" s="801"/>
      <c r="BG208" s="801"/>
      <c r="BH208" s="801"/>
      <c r="BI208" s="801"/>
      <c r="BJ208" s="801"/>
      <c r="BK208" s="912"/>
      <c r="BL208" s="926"/>
      <c r="BM208" s="926"/>
      <c r="BN208" s="926"/>
      <c r="BO208" s="926"/>
      <c r="BP208" s="926"/>
      <c r="BQ208" s="926"/>
      <c r="BR208" s="926"/>
      <c r="BS208" s="926"/>
      <c r="BT208" s="926"/>
      <c r="BU208" s="926"/>
      <c r="BV208" s="926"/>
      <c r="BW208" s="926"/>
      <c r="BX208" s="926"/>
      <c r="BY208" s="926"/>
      <c r="BZ208" s="926"/>
      <c r="CA208" s="926"/>
      <c r="CB208" s="926"/>
      <c r="CC208" s="667"/>
      <c r="CD208" s="978">
        <v>1.5</v>
      </c>
      <c r="CE208" s="978"/>
      <c r="CF208" s="978"/>
      <c r="CG208" s="978"/>
      <c r="CH208" s="978">
        <v>920612</v>
      </c>
      <c r="CI208" s="978"/>
      <c r="CJ208" s="978"/>
      <c r="CK208" s="978"/>
      <c r="CL208" s="978"/>
      <c r="CM208" s="978"/>
      <c r="CN208" s="978"/>
      <c r="CO208" s="978"/>
      <c r="CP208" s="610">
        <f t="shared" si="4"/>
        <v>0</v>
      </c>
      <c r="CQ208" s="610"/>
      <c r="CR208" s="610"/>
      <c r="CS208" s="610"/>
      <c r="CT208" s="610"/>
      <c r="CU208" s="610"/>
      <c r="CV208" s="610"/>
      <c r="CW208" s="610"/>
      <c r="CX208" s="610"/>
      <c r="CY208" s="610"/>
      <c r="CZ208" s="610"/>
      <c r="DA208" s="610"/>
      <c r="DB208" s="610"/>
      <c r="DC208" s="610"/>
      <c r="DD208" s="610"/>
      <c r="DE208" s="610"/>
      <c r="DF208" s="610"/>
      <c r="DG208" s="610"/>
    </row>
    <row r="209" spans="1:111" ht="13.5" customHeight="1">
      <c r="A209" s="1011"/>
      <c r="B209" s="1012"/>
      <c r="C209" s="1013"/>
      <c r="D209" s="668">
        <f t="shared" si="3"/>
        <v>67</v>
      </c>
      <c r="E209" s="669"/>
      <c r="F209" s="670"/>
      <c r="G209" s="979"/>
      <c r="H209" s="980"/>
      <c r="I209" s="980"/>
      <c r="J209" s="980"/>
      <c r="K209" s="980"/>
      <c r="L209" s="980"/>
      <c r="M209" s="980"/>
      <c r="N209" s="980"/>
      <c r="O209" s="980"/>
      <c r="P209" s="980"/>
      <c r="Q209" s="980"/>
      <c r="R209" s="980"/>
      <c r="S209" s="980"/>
      <c r="T209" s="980"/>
      <c r="U209" s="980"/>
      <c r="V209" s="980"/>
      <c r="W209" s="980"/>
      <c r="X209" s="980"/>
      <c r="Y209" s="980"/>
      <c r="Z209" s="980"/>
      <c r="AA209" s="980"/>
      <c r="AB209" s="980"/>
      <c r="AC209" s="980"/>
      <c r="AD209" s="980"/>
      <c r="AE209" s="980"/>
      <c r="AF209" s="980"/>
      <c r="AG209" s="980"/>
      <c r="AH209" s="980"/>
      <c r="AI209" s="980"/>
      <c r="AJ209" s="980"/>
      <c r="AK209" s="980"/>
      <c r="AL209" s="980"/>
      <c r="AM209" s="980"/>
      <c r="AN209" s="980"/>
      <c r="AO209" s="980"/>
      <c r="AP209" s="980"/>
      <c r="AQ209" s="980"/>
      <c r="AR209" s="980"/>
      <c r="AS209" s="980"/>
      <c r="AT209" s="980"/>
      <c r="AU209" s="980"/>
      <c r="AV209" s="980"/>
      <c r="AW209" s="980"/>
      <c r="AX209" s="980"/>
      <c r="AY209" s="980"/>
      <c r="AZ209" s="980"/>
      <c r="BA209" s="980"/>
      <c r="BB209" s="980"/>
      <c r="BC209" s="981"/>
      <c r="BD209" s="911">
        <v>640613</v>
      </c>
      <c r="BE209" s="801"/>
      <c r="BF209" s="801"/>
      <c r="BG209" s="801"/>
      <c r="BH209" s="801"/>
      <c r="BI209" s="801"/>
      <c r="BJ209" s="801"/>
      <c r="BK209" s="912"/>
      <c r="BL209" s="926"/>
      <c r="BM209" s="926"/>
      <c r="BN209" s="926"/>
      <c r="BO209" s="926"/>
      <c r="BP209" s="926"/>
      <c r="BQ209" s="926"/>
      <c r="BR209" s="926"/>
      <c r="BS209" s="926"/>
      <c r="BT209" s="926"/>
      <c r="BU209" s="926"/>
      <c r="BV209" s="926"/>
      <c r="BW209" s="926"/>
      <c r="BX209" s="926"/>
      <c r="BY209" s="926"/>
      <c r="BZ209" s="926"/>
      <c r="CA209" s="926"/>
      <c r="CB209" s="926"/>
      <c r="CC209" s="667"/>
      <c r="CD209" s="978"/>
      <c r="CE209" s="978"/>
      <c r="CF209" s="978"/>
      <c r="CG209" s="978"/>
      <c r="CH209" s="978">
        <v>920613</v>
      </c>
      <c r="CI209" s="978"/>
      <c r="CJ209" s="978"/>
      <c r="CK209" s="978"/>
      <c r="CL209" s="978"/>
      <c r="CM209" s="978"/>
      <c r="CN209" s="978"/>
      <c r="CO209" s="978"/>
      <c r="CP209" s="610">
        <f t="shared" si="4"/>
        <v>0</v>
      </c>
      <c r="CQ209" s="610"/>
      <c r="CR209" s="610"/>
      <c r="CS209" s="610"/>
      <c r="CT209" s="610"/>
      <c r="CU209" s="610"/>
      <c r="CV209" s="610"/>
      <c r="CW209" s="610"/>
      <c r="CX209" s="610"/>
      <c r="CY209" s="610"/>
      <c r="CZ209" s="610"/>
      <c r="DA209" s="610"/>
      <c r="DB209" s="610"/>
      <c r="DC209" s="610"/>
      <c r="DD209" s="610"/>
      <c r="DE209" s="610"/>
      <c r="DF209" s="610"/>
      <c r="DG209" s="610"/>
    </row>
    <row r="210" spans="1:111" ht="13.5" customHeight="1">
      <c r="A210" s="1011"/>
      <c r="B210" s="1012"/>
      <c r="C210" s="1013"/>
      <c r="D210" s="668">
        <f t="shared" si="3"/>
        <v>68</v>
      </c>
      <c r="E210" s="669"/>
      <c r="F210" s="670"/>
      <c r="G210" s="979" t="s">
        <v>109</v>
      </c>
      <c r="H210" s="980"/>
      <c r="I210" s="980"/>
      <c r="J210" s="980"/>
      <c r="K210" s="980"/>
      <c r="L210" s="980"/>
      <c r="M210" s="980"/>
      <c r="N210" s="980"/>
      <c r="O210" s="980"/>
      <c r="P210" s="980"/>
      <c r="Q210" s="980"/>
      <c r="R210" s="980"/>
      <c r="S210" s="980"/>
      <c r="T210" s="980"/>
      <c r="U210" s="980"/>
      <c r="V210" s="980"/>
      <c r="W210" s="980"/>
      <c r="X210" s="980"/>
      <c r="Y210" s="980"/>
      <c r="Z210" s="980"/>
      <c r="AA210" s="980"/>
      <c r="AB210" s="980"/>
      <c r="AC210" s="980"/>
      <c r="AD210" s="980"/>
      <c r="AE210" s="980"/>
      <c r="AF210" s="980"/>
      <c r="AG210" s="980"/>
      <c r="AH210" s="980"/>
      <c r="AI210" s="980"/>
      <c r="AJ210" s="980"/>
      <c r="AK210" s="980"/>
      <c r="AL210" s="980"/>
      <c r="AM210" s="980"/>
      <c r="AN210" s="980"/>
      <c r="AO210" s="980"/>
      <c r="AP210" s="980"/>
      <c r="AQ210" s="980"/>
      <c r="AR210" s="980"/>
      <c r="AS210" s="980"/>
      <c r="AT210" s="980"/>
      <c r="AU210" s="980"/>
      <c r="AV210" s="980"/>
      <c r="AW210" s="980"/>
      <c r="AX210" s="980"/>
      <c r="AY210" s="980"/>
      <c r="AZ210" s="980"/>
      <c r="BA210" s="980"/>
      <c r="BB210" s="980"/>
      <c r="BC210" s="981"/>
      <c r="BD210" s="911">
        <v>640614</v>
      </c>
      <c r="BE210" s="801"/>
      <c r="BF210" s="801"/>
      <c r="BG210" s="801"/>
      <c r="BH210" s="801"/>
      <c r="BI210" s="801"/>
      <c r="BJ210" s="801"/>
      <c r="BK210" s="912"/>
      <c r="BL210" s="926"/>
      <c r="BM210" s="926"/>
      <c r="BN210" s="926"/>
      <c r="BO210" s="926"/>
      <c r="BP210" s="926"/>
      <c r="BQ210" s="926"/>
      <c r="BR210" s="926"/>
      <c r="BS210" s="926"/>
      <c r="BT210" s="926"/>
      <c r="BU210" s="926"/>
      <c r="BV210" s="926"/>
      <c r="BW210" s="926"/>
      <c r="BX210" s="926"/>
      <c r="BY210" s="926"/>
      <c r="BZ210" s="926"/>
      <c r="CA210" s="926"/>
      <c r="CB210" s="926"/>
      <c r="CC210" s="667"/>
      <c r="CD210" s="978">
        <v>1</v>
      </c>
      <c r="CE210" s="978"/>
      <c r="CF210" s="978"/>
      <c r="CG210" s="978"/>
      <c r="CH210" s="978">
        <v>920614</v>
      </c>
      <c r="CI210" s="978"/>
      <c r="CJ210" s="978"/>
      <c r="CK210" s="978"/>
      <c r="CL210" s="978"/>
      <c r="CM210" s="978"/>
      <c r="CN210" s="978"/>
      <c r="CO210" s="978"/>
      <c r="CP210" s="610">
        <f t="shared" si="4"/>
        <v>0</v>
      </c>
      <c r="CQ210" s="610"/>
      <c r="CR210" s="610"/>
      <c r="CS210" s="610"/>
      <c r="CT210" s="610"/>
      <c r="CU210" s="610"/>
      <c r="CV210" s="610"/>
      <c r="CW210" s="610"/>
      <c r="CX210" s="610"/>
      <c r="CY210" s="610"/>
      <c r="CZ210" s="610"/>
      <c r="DA210" s="610"/>
      <c r="DB210" s="610"/>
      <c r="DC210" s="610"/>
      <c r="DD210" s="610"/>
      <c r="DE210" s="610"/>
      <c r="DF210" s="610"/>
      <c r="DG210" s="610"/>
    </row>
    <row r="211" spans="1:111" ht="13.5" customHeight="1">
      <c r="A211" s="1011"/>
      <c r="B211" s="1012"/>
      <c r="C211" s="1013"/>
      <c r="D211" s="668">
        <f t="shared" si="3"/>
        <v>69</v>
      </c>
      <c r="E211" s="669"/>
      <c r="F211" s="670"/>
      <c r="G211" s="982" t="s">
        <v>110</v>
      </c>
      <c r="H211" s="982"/>
      <c r="I211" s="982"/>
      <c r="J211" s="982"/>
      <c r="K211" s="982"/>
      <c r="L211" s="982"/>
      <c r="M211" s="982"/>
      <c r="N211" s="982"/>
      <c r="O211" s="982"/>
      <c r="P211" s="982"/>
      <c r="Q211" s="982"/>
      <c r="R211" s="982"/>
      <c r="S211" s="982"/>
      <c r="T211" s="982"/>
      <c r="U211" s="982"/>
      <c r="V211" s="982"/>
      <c r="W211" s="982"/>
      <c r="X211" s="982"/>
      <c r="Y211" s="982"/>
      <c r="Z211" s="982"/>
      <c r="AA211" s="982"/>
      <c r="AB211" s="982"/>
      <c r="AC211" s="982"/>
      <c r="AD211" s="982"/>
      <c r="AE211" s="982"/>
      <c r="AF211" s="982"/>
      <c r="AG211" s="982"/>
      <c r="AH211" s="982"/>
      <c r="AI211" s="982"/>
      <c r="AJ211" s="982"/>
      <c r="AK211" s="982"/>
      <c r="AL211" s="982"/>
      <c r="AM211" s="982"/>
      <c r="AN211" s="982"/>
      <c r="AO211" s="982"/>
      <c r="AP211" s="982"/>
      <c r="AQ211" s="982"/>
      <c r="AR211" s="982"/>
      <c r="AS211" s="982"/>
      <c r="AT211" s="982"/>
      <c r="AU211" s="982"/>
      <c r="AV211" s="982"/>
      <c r="AW211" s="982"/>
      <c r="AX211" s="982"/>
      <c r="AY211" s="982"/>
      <c r="AZ211" s="982"/>
      <c r="BA211" s="982"/>
      <c r="BB211" s="982"/>
      <c r="BC211" s="982"/>
      <c r="BD211" s="911">
        <v>640631</v>
      </c>
      <c r="BE211" s="801"/>
      <c r="BF211" s="801"/>
      <c r="BG211" s="801"/>
      <c r="BH211" s="801"/>
      <c r="BI211" s="801"/>
      <c r="BJ211" s="801"/>
      <c r="BK211" s="912"/>
      <c r="BL211" s="926"/>
      <c r="BM211" s="926"/>
      <c r="BN211" s="926"/>
      <c r="BO211" s="926"/>
      <c r="BP211" s="926"/>
      <c r="BQ211" s="926"/>
      <c r="BR211" s="926"/>
      <c r="BS211" s="926"/>
      <c r="BT211" s="926"/>
      <c r="BU211" s="926"/>
      <c r="BV211" s="926"/>
      <c r="BW211" s="926"/>
      <c r="BX211" s="926"/>
      <c r="BY211" s="926"/>
      <c r="BZ211" s="926"/>
      <c r="CA211" s="926"/>
      <c r="CB211" s="926"/>
      <c r="CC211" s="667"/>
      <c r="CD211" s="978">
        <v>6</v>
      </c>
      <c r="CE211" s="978"/>
      <c r="CF211" s="978"/>
      <c r="CG211" s="978"/>
      <c r="CH211" s="978">
        <v>920631</v>
      </c>
      <c r="CI211" s="978"/>
      <c r="CJ211" s="978"/>
      <c r="CK211" s="978"/>
      <c r="CL211" s="978"/>
      <c r="CM211" s="978"/>
      <c r="CN211" s="978"/>
      <c r="CO211" s="978"/>
      <c r="CP211" s="610">
        <f t="shared" si="4"/>
        <v>0</v>
      </c>
      <c r="CQ211" s="610"/>
      <c r="CR211" s="610"/>
      <c r="CS211" s="610"/>
      <c r="CT211" s="610"/>
      <c r="CU211" s="610"/>
      <c r="CV211" s="610"/>
      <c r="CW211" s="610"/>
      <c r="CX211" s="610"/>
      <c r="CY211" s="610"/>
      <c r="CZ211" s="610"/>
      <c r="DA211" s="610"/>
      <c r="DB211" s="610"/>
      <c r="DC211" s="610"/>
      <c r="DD211" s="610"/>
      <c r="DE211" s="610"/>
      <c r="DF211" s="610"/>
      <c r="DG211" s="610"/>
    </row>
    <row r="212" spans="1:111" ht="13.5" customHeight="1">
      <c r="A212" s="1011"/>
      <c r="B212" s="1012"/>
      <c r="C212" s="1013"/>
      <c r="D212" s="668">
        <f t="shared" si="3"/>
        <v>70</v>
      </c>
      <c r="E212" s="669"/>
      <c r="F212" s="670"/>
      <c r="G212" s="979"/>
      <c r="H212" s="980"/>
      <c r="I212" s="980"/>
      <c r="J212" s="980"/>
      <c r="K212" s="980"/>
      <c r="L212" s="980"/>
      <c r="M212" s="980"/>
      <c r="N212" s="980"/>
      <c r="O212" s="980"/>
      <c r="P212" s="980"/>
      <c r="Q212" s="980"/>
      <c r="R212" s="980"/>
      <c r="S212" s="980"/>
      <c r="T212" s="980"/>
      <c r="U212" s="980"/>
      <c r="V212" s="980"/>
      <c r="W212" s="980"/>
      <c r="X212" s="980"/>
      <c r="Y212" s="980"/>
      <c r="Z212" s="980"/>
      <c r="AA212" s="980"/>
      <c r="AB212" s="980"/>
      <c r="AC212" s="980"/>
      <c r="AD212" s="980"/>
      <c r="AE212" s="980"/>
      <c r="AF212" s="980"/>
      <c r="AG212" s="980"/>
      <c r="AH212" s="980"/>
      <c r="AI212" s="980"/>
      <c r="AJ212" s="980"/>
      <c r="AK212" s="980"/>
      <c r="AL212" s="980"/>
      <c r="AM212" s="980"/>
      <c r="AN212" s="980"/>
      <c r="AO212" s="980"/>
      <c r="AP212" s="980"/>
      <c r="AQ212" s="980"/>
      <c r="AR212" s="980"/>
      <c r="AS212" s="980"/>
      <c r="AT212" s="980"/>
      <c r="AU212" s="980"/>
      <c r="AV212" s="980"/>
      <c r="AW212" s="980"/>
      <c r="AX212" s="980"/>
      <c r="AY212" s="980"/>
      <c r="AZ212" s="980"/>
      <c r="BA212" s="980"/>
      <c r="BB212" s="980"/>
      <c r="BC212" s="981"/>
      <c r="BD212" s="920">
        <v>640632</v>
      </c>
      <c r="BE212" s="921"/>
      <c r="BF212" s="921"/>
      <c r="BG212" s="921"/>
      <c r="BH212" s="921"/>
      <c r="BI212" s="921"/>
      <c r="BJ212" s="921"/>
      <c r="BK212" s="918"/>
      <c r="BL212" s="926"/>
      <c r="BM212" s="926"/>
      <c r="BN212" s="926"/>
      <c r="BO212" s="926"/>
      <c r="BP212" s="926"/>
      <c r="BQ212" s="926"/>
      <c r="BR212" s="926"/>
      <c r="BS212" s="926"/>
      <c r="BT212" s="926"/>
      <c r="BU212" s="926"/>
      <c r="BV212" s="926"/>
      <c r="BW212" s="926"/>
      <c r="BX212" s="926"/>
      <c r="BY212" s="926"/>
      <c r="BZ212" s="926"/>
      <c r="CA212" s="926"/>
      <c r="CB212" s="926"/>
      <c r="CC212" s="667"/>
      <c r="CD212" s="919">
        <v>1</v>
      </c>
      <c r="CE212" s="919"/>
      <c r="CF212" s="919"/>
      <c r="CG212" s="919"/>
      <c r="CH212" s="919">
        <v>920632</v>
      </c>
      <c r="CI212" s="919"/>
      <c r="CJ212" s="919"/>
      <c r="CK212" s="919"/>
      <c r="CL212" s="919"/>
      <c r="CM212" s="919"/>
      <c r="CN212" s="919"/>
      <c r="CO212" s="919"/>
      <c r="CP212" s="610">
        <f t="shared" si="4"/>
        <v>0</v>
      </c>
      <c r="CQ212" s="610"/>
      <c r="CR212" s="610"/>
      <c r="CS212" s="610"/>
      <c r="CT212" s="610"/>
      <c r="CU212" s="610"/>
      <c r="CV212" s="610"/>
      <c r="CW212" s="610"/>
      <c r="CX212" s="610"/>
      <c r="CY212" s="610"/>
      <c r="CZ212" s="610"/>
      <c r="DA212" s="610"/>
      <c r="DB212" s="610"/>
      <c r="DC212" s="610"/>
      <c r="DD212" s="610"/>
      <c r="DE212" s="610"/>
      <c r="DF212" s="610"/>
      <c r="DG212" s="610"/>
    </row>
    <row r="213" spans="1:111" ht="13.5" customHeight="1">
      <c r="A213" s="1011"/>
      <c r="B213" s="1012"/>
      <c r="C213" s="1013"/>
      <c r="D213" s="668">
        <f t="shared" si="3"/>
        <v>71</v>
      </c>
      <c r="E213" s="669"/>
      <c r="F213" s="670"/>
      <c r="G213" s="982" t="s">
        <v>111</v>
      </c>
      <c r="H213" s="982"/>
      <c r="I213" s="982"/>
      <c r="J213" s="982"/>
      <c r="K213" s="982"/>
      <c r="L213" s="982"/>
      <c r="M213" s="982"/>
      <c r="N213" s="982"/>
      <c r="O213" s="982"/>
      <c r="P213" s="982"/>
      <c r="Q213" s="982"/>
      <c r="R213" s="982"/>
      <c r="S213" s="982"/>
      <c r="T213" s="982"/>
      <c r="U213" s="982"/>
      <c r="V213" s="982"/>
      <c r="W213" s="982"/>
      <c r="X213" s="982"/>
      <c r="Y213" s="982"/>
      <c r="Z213" s="982"/>
      <c r="AA213" s="982"/>
      <c r="AB213" s="982"/>
      <c r="AC213" s="982"/>
      <c r="AD213" s="982"/>
      <c r="AE213" s="982"/>
      <c r="AF213" s="982"/>
      <c r="AG213" s="982"/>
      <c r="AH213" s="982"/>
      <c r="AI213" s="982"/>
      <c r="AJ213" s="982"/>
      <c r="AK213" s="982"/>
      <c r="AL213" s="982"/>
      <c r="AM213" s="982"/>
      <c r="AN213" s="982"/>
      <c r="AO213" s="982"/>
      <c r="AP213" s="982"/>
      <c r="AQ213" s="982"/>
      <c r="AR213" s="982"/>
      <c r="AS213" s="982"/>
      <c r="AT213" s="982"/>
      <c r="AU213" s="982"/>
      <c r="AV213" s="982"/>
      <c r="AW213" s="982"/>
      <c r="AX213" s="982"/>
      <c r="AY213" s="982"/>
      <c r="AZ213" s="982"/>
      <c r="BA213" s="982"/>
      <c r="BB213" s="982"/>
      <c r="BC213" s="982"/>
      <c r="BD213" s="911">
        <v>640641</v>
      </c>
      <c r="BE213" s="801"/>
      <c r="BF213" s="801"/>
      <c r="BG213" s="801"/>
      <c r="BH213" s="801"/>
      <c r="BI213" s="801"/>
      <c r="BJ213" s="801"/>
      <c r="BK213" s="912"/>
      <c r="BL213" s="926"/>
      <c r="BM213" s="926"/>
      <c r="BN213" s="926"/>
      <c r="BO213" s="926"/>
      <c r="BP213" s="926"/>
      <c r="BQ213" s="926"/>
      <c r="BR213" s="926"/>
      <c r="BS213" s="926"/>
      <c r="BT213" s="926"/>
      <c r="BU213" s="926"/>
      <c r="BV213" s="926"/>
      <c r="BW213" s="926"/>
      <c r="BX213" s="926"/>
      <c r="BY213" s="926"/>
      <c r="BZ213" s="926"/>
      <c r="CA213" s="926"/>
      <c r="CB213" s="926"/>
      <c r="CC213" s="667"/>
      <c r="CD213" s="978">
        <v>0.5</v>
      </c>
      <c r="CE213" s="978"/>
      <c r="CF213" s="978"/>
      <c r="CG213" s="978"/>
      <c r="CH213" s="978">
        <v>920641</v>
      </c>
      <c r="CI213" s="978"/>
      <c r="CJ213" s="978"/>
      <c r="CK213" s="978"/>
      <c r="CL213" s="978"/>
      <c r="CM213" s="978"/>
      <c r="CN213" s="978"/>
      <c r="CO213" s="978"/>
      <c r="CP213" s="610">
        <f t="shared" si="4"/>
        <v>0</v>
      </c>
      <c r="CQ213" s="610"/>
      <c r="CR213" s="610"/>
      <c r="CS213" s="610"/>
      <c r="CT213" s="610"/>
      <c r="CU213" s="610"/>
      <c r="CV213" s="610"/>
      <c r="CW213" s="610"/>
      <c r="CX213" s="610"/>
      <c r="CY213" s="610"/>
      <c r="CZ213" s="610"/>
      <c r="DA213" s="610"/>
      <c r="DB213" s="610"/>
      <c r="DC213" s="610"/>
      <c r="DD213" s="610"/>
      <c r="DE213" s="610"/>
      <c r="DF213" s="610"/>
      <c r="DG213" s="610"/>
    </row>
    <row r="214" spans="1:111" ht="13.5" customHeight="1">
      <c r="A214" s="1011"/>
      <c r="B214" s="1012"/>
      <c r="C214" s="1013"/>
      <c r="D214" s="668">
        <f t="shared" si="3"/>
        <v>72</v>
      </c>
      <c r="E214" s="669"/>
      <c r="F214" s="670"/>
      <c r="G214" s="979"/>
      <c r="H214" s="980"/>
      <c r="I214" s="980"/>
      <c r="J214" s="980"/>
      <c r="K214" s="980"/>
      <c r="L214" s="980"/>
      <c r="M214" s="980"/>
      <c r="N214" s="980"/>
      <c r="O214" s="980"/>
      <c r="P214" s="980"/>
      <c r="Q214" s="980"/>
      <c r="R214" s="980"/>
      <c r="S214" s="980"/>
      <c r="T214" s="980"/>
      <c r="U214" s="980"/>
      <c r="V214" s="980"/>
      <c r="W214" s="980"/>
      <c r="X214" s="980"/>
      <c r="Y214" s="980"/>
      <c r="Z214" s="980"/>
      <c r="AA214" s="980"/>
      <c r="AB214" s="980"/>
      <c r="AC214" s="980"/>
      <c r="AD214" s="980"/>
      <c r="AE214" s="980"/>
      <c r="AF214" s="980"/>
      <c r="AG214" s="980"/>
      <c r="AH214" s="980"/>
      <c r="AI214" s="980"/>
      <c r="AJ214" s="980"/>
      <c r="AK214" s="980"/>
      <c r="AL214" s="980"/>
      <c r="AM214" s="980"/>
      <c r="AN214" s="980"/>
      <c r="AO214" s="980"/>
      <c r="AP214" s="980"/>
      <c r="AQ214" s="980"/>
      <c r="AR214" s="980"/>
      <c r="AS214" s="980"/>
      <c r="AT214" s="980"/>
      <c r="AU214" s="980"/>
      <c r="AV214" s="980"/>
      <c r="AW214" s="980"/>
      <c r="AX214" s="980"/>
      <c r="AY214" s="980"/>
      <c r="AZ214" s="980"/>
      <c r="BA214" s="980"/>
      <c r="BB214" s="980"/>
      <c r="BC214" s="981"/>
      <c r="BD214" s="911">
        <v>64072</v>
      </c>
      <c r="BE214" s="801"/>
      <c r="BF214" s="801"/>
      <c r="BG214" s="801"/>
      <c r="BH214" s="801"/>
      <c r="BI214" s="801"/>
      <c r="BJ214" s="801"/>
      <c r="BK214" s="912"/>
      <c r="BL214" s="926"/>
      <c r="BM214" s="926"/>
      <c r="BN214" s="926"/>
      <c r="BO214" s="926"/>
      <c r="BP214" s="926"/>
      <c r="BQ214" s="926"/>
      <c r="BR214" s="926"/>
      <c r="BS214" s="926"/>
      <c r="BT214" s="926"/>
      <c r="BU214" s="926"/>
      <c r="BV214" s="926"/>
      <c r="BW214" s="926"/>
      <c r="BX214" s="926"/>
      <c r="BY214" s="926"/>
      <c r="BZ214" s="926"/>
      <c r="CA214" s="926"/>
      <c r="CB214" s="926"/>
      <c r="CC214" s="667"/>
      <c r="CD214" s="978">
        <v>1</v>
      </c>
      <c r="CE214" s="978"/>
      <c r="CF214" s="978"/>
      <c r="CG214" s="978"/>
      <c r="CH214" s="978">
        <v>92072</v>
      </c>
      <c r="CI214" s="978"/>
      <c r="CJ214" s="978"/>
      <c r="CK214" s="978"/>
      <c r="CL214" s="978"/>
      <c r="CM214" s="978"/>
      <c r="CN214" s="978"/>
      <c r="CO214" s="978"/>
      <c r="CP214" s="610">
        <f t="shared" si="4"/>
        <v>0</v>
      </c>
      <c r="CQ214" s="610"/>
      <c r="CR214" s="610"/>
      <c r="CS214" s="610"/>
      <c r="CT214" s="610"/>
      <c r="CU214" s="610"/>
      <c r="CV214" s="610"/>
      <c r="CW214" s="610"/>
      <c r="CX214" s="610"/>
      <c r="CY214" s="610"/>
      <c r="CZ214" s="610"/>
      <c r="DA214" s="610"/>
      <c r="DB214" s="610"/>
      <c r="DC214" s="610"/>
      <c r="DD214" s="610"/>
      <c r="DE214" s="610"/>
      <c r="DF214" s="610"/>
      <c r="DG214" s="610"/>
    </row>
    <row r="215" spans="1:111" ht="13.5" customHeight="1">
      <c r="A215" s="1011"/>
      <c r="B215" s="1012"/>
      <c r="C215" s="1013"/>
      <c r="D215" s="668">
        <f t="shared" si="3"/>
        <v>73</v>
      </c>
      <c r="E215" s="669"/>
      <c r="F215" s="670"/>
      <c r="G215" s="970" t="s">
        <v>112</v>
      </c>
      <c r="H215" s="971"/>
      <c r="I215" s="971"/>
      <c r="J215" s="971"/>
      <c r="K215" s="971"/>
      <c r="L215" s="971"/>
      <c r="M215" s="971"/>
      <c r="N215" s="971"/>
      <c r="O215" s="971"/>
      <c r="P215" s="971"/>
      <c r="Q215" s="971"/>
      <c r="R215" s="971"/>
      <c r="S215" s="971"/>
      <c r="T215" s="971"/>
      <c r="U215" s="971"/>
      <c r="V215" s="971"/>
      <c r="W215" s="971"/>
      <c r="X215" s="971"/>
      <c r="Y215" s="971"/>
      <c r="Z215" s="971"/>
      <c r="AA215" s="971"/>
      <c r="AB215" s="971"/>
      <c r="AC215" s="971"/>
      <c r="AD215" s="971"/>
      <c r="AE215" s="971"/>
      <c r="AF215" s="971"/>
      <c r="AG215" s="971"/>
      <c r="AH215" s="971"/>
      <c r="AI215" s="971"/>
      <c r="AJ215" s="971"/>
      <c r="AK215" s="971"/>
      <c r="AL215" s="971"/>
      <c r="AM215" s="971"/>
      <c r="AN215" s="971"/>
      <c r="AO215" s="971"/>
      <c r="AP215" s="971"/>
      <c r="AQ215" s="971"/>
      <c r="AR215" s="971"/>
      <c r="AS215" s="971"/>
      <c r="AT215" s="971"/>
      <c r="AU215" s="971"/>
      <c r="AV215" s="971"/>
      <c r="AW215" s="971"/>
      <c r="AX215" s="971"/>
      <c r="AY215" s="971"/>
      <c r="AZ215" s="971"/>
      <c r="BA215" s="971"/>
      <c r="BB215" s="971"/>
      <c r="BC215" s="972"/>
      <c r="BD215" s="911">
        <v>64075</v>
      </c>
      <c r="BE215" s="801"/>
      <c r="BF215" s="801"/>
      <c r="BG215" s="801"/>
      <c r="BH215" s="801"/>
      <c r="BI215" s="801"/>
      <c r="BJ215" s="801"/>
      <c r="BK215" s="912"/>
      <c r="BL215" s="926"/>
      <c r="BM215" s="926"/>
      <c r="BN215" s="926"/>
      <c r="BO215" s="926"/>
      <c r="BP215" s="926"/>
      <c r="BQ215" s="926"/>
      <c r="BR215" s="926"/>
      <c r="BS215" s="926"/>
      <c r="BT215" s="926"/>
      <c r="BU215" s="926"/>
      <c r="BV215" s="926"/>
      <c r="BW215" s="926"/>
      <c r="BX215" s="926"/>
      <c r="BY215" s="926"/>
      <c r="BZ215" s="926"/>
      <c r="CA215" s="926"/>
      <c r="CB215" s="926"/>
      <c r="CC215" s="667"/>
      <c r="CD215" s="978">
        <v>5</v>
      </c>
      <c r="CE215" s="978"/>
      <c r="CF215" s="978"/>
      <c r="CG215" s="978"/>
      <c r="CH215" s="978">
        <v>92075</v>
      </c>
      <c r="CI215" s="978"/>
      <c r="CJ215" s="978"/>
      <c r="CK215" s="978"/>
      <c r="CL215" s="978"/>
      <c r="CM215" s="978"/>
      <c r="CN215" s="978"/>
      <c r="CO215" s="978"/>
      <c r="CP215" s="610">
        <f t="shared" si="4"/>
        <v>0</v>
      </c>
      <c r="CQ215" s="610"/>
      <c r="CR215" s="610"/>
      <c r="CS215" s="610"/>
      <c r="CT215" s="610"/>
      <c r="CU215" s="610"/>
      <c r="CV215" s="610"/>
      <c r="CW215" s="610"/>
      <c r="CX215" s="610"/>
      <c r="CY215" s="610"/>
      <c r="CZ215" s="610"/>
      <c r="DA215" s="610"/>
      <c r="DB215" s="610"/>
      <c r="DC215" s="610"/>
      <c r="DD215" s="610"/>
      <c r="DE215" s="610"/>
      <c r="DF215" s="610"/>
      <c r="DG215" s="610"/>
    </row>
    <row r="216" spans="1:111" ht="13.5" customHeight="1">
      <c r="A216" s="1011"/>
      <c r="B216" s="1012"/>
      <c r="C216" s="1013"/>
      <c r="D216" s="668">
        <f t="shared" si="3"/>
        <v>74</v>
      </c>
      <c r="E216" s="669"/>
      <c r="F216" s="670"/>
      <c r="G216" s="970" t="s">
        <v>113</v>
      </c>
      <c r="H216" s="971"/>
      <c r="I216" s="971"/>
      <c r="J216" s="971"/>
      <c r="K216" s="971"/>
      <c r="L216" s="971"/>
      <c r="M216" s="971"/>
      <c r="N216" s="971"/>
      <c r="O216" s="971"/>
      <c r="P216" s="971"/>
      <c r="Q216" s="971"/>
      <c r="R216" s="971"/>
      <c r="S216" s="971"/>
      <c r="T216" s="971"/>
      <c r="U216" s="971"/>
      <c r="V216" s="971"/>
      <c r="W216" s="971"/>
      <c r="X216" s="971"/>
      <c r="Y216" s="971"/>
      <c r="Z216" s="971"/>
      <c r="AA216" s="971"/>
      <c r="AB216" s="971"/>
      <c r="AC216" s="971"/>
      <c r="AD216" s="971"/>
      <c r="AE216" s="971"/>
      <c r="AF216" s="971"/>
      <c r="AG216" s="971"/>
      <c r="AH216" s="971"/>
      <c r="AI216" s="971"/>
      <c r="AJ216" s="971"/>
      <c r="AK216" s="971"/>
      <c r="AL216" s="971"/>
      <c r="AM216" s="971"/>
      <c r="AN216" s="971"/>
      <c r="AO216" s="971"/>
      <c r="AP216" s="971"/>
      <c r="AQ216" s="971"/>
      <c r="AR216" s="971"/>
      <c r="AS216" s="971"/>
      <c r="AT216" s="971"/>
      <c r="AU216" s="971"/>
      <c r="AV216" s="971"/>
      <c r="AW216" s="971"/>
      <c r="AX216" s="971"/>
      <c r="AY216" s="971"/>
      <c r="AZ216" s="971"/>
      <c r="BA216" s="971"/>
      <c r="BB216" s="971"/>
      <c r="BC216" s="972"/>
      <c r="BD216" s="911">
        <v>64091</v>
      </c>
      <c r="BE216" s="801"/>
      <c r="BF216" s="801"/>
      <c r="BG216" s="801"/>
      <c r="BH216" s="801"/>
      <c r="BI216" s="801"/>
      <c r="BJ216" s="801"/>
      <c r="BK216" s="912"/>
      <c r="BL216" s="926"/>
      <c r="BM216" s="926"/>
      <c r="BN216" s="926"/>
      <c r="BO216" s="926"/>
      <c r="BP216" s="926"/>
      <c r="BQ216" s="926"/>
      <c r="BR216" s="926"/>
      <c r="BS216" s="926"/>
      <c r="BT216" s="926"/>
      <c r="BU216" s="926"/>
      <c r="BV216" s="926"/>
      <c r="BW216" s="926"/>
      <c r="BX216" s="926"/>
      <c r="BY216" s="926"/>
      <c r="BZ216" s="926"/>
      <c r="CA216" s="926"/>
      <c r="CB216" s="926"/>
      <c r="CC216" s="667"/>
      <c r="CD216" s="978">
        <v>10</v>
      </c>
      <c r="CE216" s="978"/>
      <c r="CF216" s="978"/>
      <c r="CG216" s="978"/>
      <c r="CH216" s="978">
        <v>92091</v>
      </c>
      <c r="CI216" s="978"/>
      <c r="CJ216" s="978"/>
      <c r="CK216" s="978"/>
      <c r="CL216" s="978"/>
      <c r="CM216" s="978"/>
      <c r="CN216" s="978"/>
      <c r="CO216" s="978"/>
      <c r="CP216" s="610">
        <f t="shared" si="4"/>
        <v>0</v>
      </c>
      <c r="CQ216" s="610"/>
      <c r="CR216" s="610"/>
      <c r="CS216" s="610"/>
      <c r="CT216" s="610"/>
      <c r="CU216" s="610"/>
      <c r="CV216" s="610"/>
      <c r="CW216" s="610"/>
      <c r="CX216" s="610"/>
      <c r="CY216" s="610"/>
      <c r="CZ216" s="610"/>
      <c r="DA216" s="610"/>
      <c r="DB216" s="610"/>
      <c r="DC216" s="610"/>
      <c r="DD216" s="610"/>
      <c r="DE216" s="610"/>
      <c r="DF216" s="610"/>
      <c r="DG216" s="610"/>
    </row>
    <row r="217" spans="1:111" ht="13.5" customHeight="1">
      <c r="A217" s="1011"/>
      <c r="B217" s="1012"/>
      <c r="C217" s="1013"/>
      <c r="D217" s="668">
        <f t="shared" si="3"/>
        <v>75</v>
      </c>
      <c r="E217" s="669"/>
      <c r="F217" s="670"/>
      <c r="G217" s="970" t="s">
        <v>114</v>
      </c>
      <c r="H217" s="971"/>
      <c r="I217" s="971"/>
      <c r="J217" s="971"/>
      <c r="K217" s="971"/>
      <c r="L217" s="971"/>
      <c r="M217" s="971"/>
      <c r="N217" s="971"/>
      <c r="O217" s="971"/>
      <c r="P217" s="971"/>
      <c r="Q217" s="971"/>
      <c r="R217" s="971"/>
      <c r="S217" s="971"/>
      <c r="T217" s="971"/>
      <c r="U217" s="971"/>
      <c r="V217" s="971"/>
      <c r="W217" s="971"/>
      <c r="X217" s="971"/>
      <c r="Y217" s="971"/>
      <c r="Z217" s="971"/>
      <c r="AA217" s="971"/>
      <c r="AB217" s="971"/>
      <c r="AC217" s="971"/>
      <c r="AD217" s="971"/>
      <c r="AE217" s="971"/>
      <c r="AF217" s="971"/>
      <c r="AG217" s="971"/>
      <c r="AH217" s="971"/>
      <c r="AI217" s="971"/>
      <c r="AJ217" s="971"/>
      <c r="AK217" s="971"/>
      <c r="AL217" s="971"/>
      <c r="AM217" s="971"/>
      <c r="AN217" s="971"/>
      <c r="AO217" s="971"/>
      <c r="AP217" s="971"/>
      <c r="AQ217" s="971"/>
      <c r="AR217" s="971"/>
      <c r="AS217" s="971"/>
      <c r="AT217" s="971"/>
      <c r="AU217" s="971"/>
      <c r="AV217" s="971"/>
      <c r="AW217" s="971"/>
      <c r="AX217" s="971"/>
      <c r="AY217" s="971"/>
      <c r="AZ217" s="971"/>
      <c r="BA217" s="971"/>
      <c r="BB217" s="971"/>
      <c r="BC217" s="972"/>
      <c r="BD217" s="911">
        <v>64092</v>
      </c>
      <c r="BE217" s="801"/>
      <c r="BF217" s="801"/>
      <c r="BG217" s="801"/>
      <c r="BH217" s="801"/>
      <c r="BI217" s="801"/>
      <c r="BJ217" s="801"/>
      <c r="BK217" s="912"/>
      <c r="BL217" s="926"/>
      <c r="BM217" s="926"/>
      <c r="BN217" s="926"/>
      <c r="BO217" s="926"/>
      <c r="BP217" s="926"/>
      <c r="BQ217" s="926"/>
      <c r="BR217" s="926"/>
      <c r="BS217" s="926"/>
      <c r="BT217" s="926"/>
      <c r="BU217" s="926"/>
      <c r="BV217" s="926"/>
      <c r="BW217" s="926"/>
      <c r="BX217" s="926"/>
      <c r="BY217" s="926"/>
      <c r="BZ217" s="926"/>
      <c r="CA217" s="926"/>
      <c r="CB217" s="926"/>
      <c r="CC217" s="667"/>
      <c r="CD217" s="978">
        <v>20</v>
      </c>
      <c r="CE217" s="978"/>
      <c r="CF217" s="978"/>
      <c r="CG217" s="978"/>
      <c r="CH217" s="978">
        <v>92092</v>
      </c>
      <c r="CI217" s="978"/>
      <c r="CJ217" s="978"/>
      <c r="CK217" s="978"/>
      <c r="CL217" s="978"/>
      <c r="CM217" s="978"/>
      <c r="CN217" s="978"/>
      <c r="CO217" s="978"/>
      <c r="CP217" s="610">
        <f t="shared" si="4"/>
        <v>0</v>
      </c>
      <c r="CQ217" s="610"/>
      <c r="CR217" s="610"/>
      <c r="CS217" s="610"/>
      <c r="CT217" s="610"/>
      <c r="CU217" s="610"/>
      <c r="CV217" s="610"/>
      <c r="CW217" s="610"/>
      <c r="CX217" s="610"/>
      <c r="CY217" s="610"/>
      <c r="CZ217" s="610"/>
      <c r="DA217" s="610"/>
      <c r="DB217" s="610"/>
      <c r="DC217" s="610"/>
      <c r="DD217" s="610"/>
      <c r="DE217" s="610"/>
      <c r="DF217" s="610"/>
      <c r="DG217" s="610"/>
    </row>
    <row r="218" spans="1:111" ht="13.5" customHeight="1">
      <c r="A218" s="1011"/>
      <c r="B218" s="1012"/>
      <c r="C218" s="1013"/>
      <c r="D218" s="668">
        <f t="shared" si="3"/>
        <v>76</v>
      </c>
      <c r="E218" s="669"/>
      <c r="F218" s="670"/>
      <c r="G218" s="970" t="s">
        <v>115</v>
      </c>
      <c r="H218" s="971"/>
      <c r="I218" s="971"/>
      <c r="J218" s="971"/>
      <c r="K218" s="971"/>
      <c r="L218" s="971"/>
      <c r="M218" s="971"/>
      <c r="N218" s="971"/>
      <c r="O218" s="971"/>
      <c r="P218" s="971"/>
      <c r="Q218" s="971"/>
      <c r="R218" s="971"/>
      <c r="S218" s="971"/>
      <c r="T218" s="971"/>
      <c r="U218" s="971"/>
      <c r="V218" s="971"/>
      <c r="W218" s="971"/>
      <c r="X218" s="971"/>
      <c r="Y218" s="971"/>
      <c r="Z218" s="971"/>
      <c r="AA218" s="971"/>
      <c r="AB218" s="971"/>
      <c r="AC218" s="971"/>
      <c r="AD218" s="971"/>
      <c r="AE218" s="971"/>
      <c r="AF218" s="971"/>
      <c r="AG218" s="971"/>
      <c r="AH218" s="971"/>
      <c r="AI218" s="971"/>
      <c r="AJ218" s="971"/>
      <c r="AK218" s="971"/>
      <c r="AL218" s="971"/>
      <c r="AM218" s="971"/>
      <c r="AN218" s="971"/>
      <c r="AO218" s="971"/>
      <c r="AP218" s="971"/>
      <c r="AQ218" s="971"/>
      <c r="AR218" s="971"/>
      <c r="AS218" s="971"/>
      <c r="AT218" s="971"/>
      <c r="AU218" s="971"/>
      <c r="AV218" s="971"/>
      <c r="AW218" s="971"/>
      <c r="AX218" s="971"/>
      <c r="AY218" s="971"/>
      <c r="AZ218" s="971"/>
      <c r="BA218" s="971"/>
      <c r="BB218" s="971"/>
      <c r="BC218" s="972"/>
      <c r="BD218" s="911">
        <v>64101</v>
      </c>
      <c r="BE218" s="801"/>
      <c r="BF218" s="801"/>
      <c r="BG218" s="801"/>
      <c r="BH218" s="801"/>
      <c r="BI218" s="801"/>
      <c r="BJ218" s="801"/>
      <c r="BK218" s="912"/>
      <c r="BL218" s="926"/>
      <c r="BM218" s="926"/>
      <c r="BN218" s="926"/>
      <c r="BO218" s="926"/>
      <c r="BP218" s="926"/>
      <c r="BQ218" s="926"/>
      <c r="BR218" s="926"/>
      <c r="BS218" s="926"/>
      <c r="BT218" s="926"/>
      <c r="BU218" s="926"/>
      <c r="BV218" s="926"/>
      <c r="BW218" s="926"/>
      <c r="BX218" s="926"/>
      <c r="BY218" s="926"/>
      <c r="BZ218" s="926"/>
      <c r="CA218" s="926"/>
      <c r="CB218" s="926"/>
      <c r="CC218" s="667"/>
      <c r="CD218" s="978">
        <v>10</v>
      </c>
      <c r="CE218" s="978"/>
      <c r="CF218" s="978"/>
      <c r="CG218" s="978"/>
      <c r="CH218" s="978">
        <v>92101</v>
      </c>
      <c r="CI218" s="978"/>
      <c r="CJ218" s="978"/>
      <c r="CK218" s="978"/>
      <c r="CL218" s="978"/>
      <c r="CM218" s="978"/>
      <c r="CN218" s="978"/>
      <c r="CO218" s="978"/>
      <c r="CP218" s="610">
        <f t="shared" si="4"/>
        <v>0</v>
      </c>
      <c r="CQ218" s="610"/>
      <c r="CR218" s="610"/>
      <c r="CS218" s="610"/>
      <c r="CT218" s="610"/>
      <c r="CU218" s="610"/>
      <c r="CV218" s="610"/>
      <c r="CW218" s="610"/>
      <c r="CX218" s="610"/>
      <c r="CY218" s="610"/>
      <c r="CZ218" s="610"/>
      <c r="DA218" s="610"/>
      <c r="DB218" s="610"/>
      <c r="DC218" s="610"/>
      <c r="DD218" s="610"/>
      <c r="DE218" s="610"/>
      <c r="DF218" s="610"/>
      <c r="DG218" s="610"/>
    </row>
    <row r="219" spans="1:111" ht="13.5" customHeight="1">
      <c r="A219" s="1011"/>
      <c r="B219" s="1012"/>
      <c r="C219" s="1013"/>
      <c r="D219" s="668">
        <f t="shared" si="3"/>
        <v>77</v>
      </c>
      <c r="E219" s="669"/>
      <c r="F219" s="670"/>
      <c r="G219" s="970" t="s">
        <v>116</v>
      </c>
      <c r="H219" s="971"/>
      <c r="I219" s="971"/>
      <c r="J219" s="971"/>
      <c r="K219" s="971"/>
      <c r="L219" s="971"/>
      <c r="M219" s="971"/>
      <c r="N219" s="971"/>
      <c r="O219" s="971"/>
      <c r="P219" s="971"/>
      <c r="Q219" s="971"/>
      <c r="R219" s="971"/>
      <c r="S219" s="971"/>
      <c r="T219" s="971"/>
      <c r="U219" s="971"/>
      <c r="V219" s="971"/>
      <c r="W219" s="971"/>
      <c r="X219" s="971"/>
      <c r="Y219" s="971"/>
      <c r="Z219" s="971"/>
      <c r="AA219" s="971"/>
      <c r="AB219" s="971"/>
      <c r="AC219" s="971"/>
      <c r="AD219" s="971"/>
      <c r="AE219" s="971"/>
      <c r="AF219" s="971"/>
      <c r="AG219" s="971"/>
      <c r="AH219" s="971"/>
      <c r="AI219" s="971"/>
      <c r="AJ219" s="971"/>
      <c r="AK219" s="971"/>
      <c r="AL219" s="971"/>
      <c r="AM219" s="971"/>
      <c r="AN219" s="971"/>
      <c r="AO219" s="971"/>
      <c r="AP219" s="971"/>
      <c r="AQ219" s="971"/>
      <c r="AR219" s="971"/>
      <c r="AS219" s="971"/>
      <c r="AT219" s="971"/>
      <c r="AU219" s="971"/>
      <c r="AV219" s="971"/>
      <c r="AW219" s="971"/>
      <c r="AX219" s="971"/>
      <c r="AY219" s="971"/>
      <c r="AZ219" s="971"/>
      <c r="BA219" s="971"/>
      <c r="BB219" s="971"/>
      <c r="BC219" s="972"/>
      <c r="BD219" s="911">
        <v>64121</v>
      </c>
      <c r="BE219" s="801"/>
      <c r="BF219" s="801"/>
      <c r="BG219" s="801"/>
      <c r="BH219" s="801"/>
      <c r="BI219" s="801"/>
      <c r="BJ219" s="801"/>
      <c r="BK219" s="912"/>
      <c r="BL219" s="926"/>
      <c r="BM219" s="926"/>
      <c r="BN219" s="926"/>
      <c r="BO219" s="926"/>
      <c r="BP219" s="926"/>
      <c r="BQ219" s="926"/>
      <c r="BR219" s="926"/>
      <c r="BS219" s="926"/>
      <c r="BT219" s="926"/>
      <c r="BU219" s="926"/>
      <c r="BV219" s="926"/>
      <c r="BW219" s="926"/>
      <c r="BX219" s="926"/>
      <c r="BY219" s="926"/>
      <c r="BZ219" s="926"/>
      <c r="CA219" s="926"/>
      <c r="CB219" s="926"/>
      <c r="CC219" s="667"/>
      <c r="CD219" s="978">
        <v>10</v>
      </c>
      <c r="CE219" s="978"/>
      <c r="CF219" s="978"/>
      <c r="CG219" s="978"/>
      <c r="CH219" s="978">
        <v>92121</v>
      </c>
      <c r="CI219" s="978"/>
      <c r="CJ219" s="978"/>
      <c r="CK219" s="978"/>
      <c r="CL219" s="978"/>
      <c r="CM219" s="978"/>
      <c r="CN219" s="978"/>
      <c r="CO219" s="978"/>
      <c r="CP219" s="610">
        <f t="shared" si="4"/>
        <v>0</v>
      </c>
      <c r="CQ219" s="610"/>
      <c r="CR219" s="610"/>
      <c r="CS219" s="610"/>
      <c r="CT219" s="610"/>
      <c r="CU219" s="610"/>
      <c r="CV219" s="610"/>
      <c r="CW219" s="610"/>
      <c r="CX219" s="610"/>
      <c r="CY219" s="610"/>
      <c r="CZ219" s="610"/>
      <c r="DA219" s="610"/>
      <c r="DB219" s="610"/>
      <c r="DC219" s="610"/>
      <c r="DD219" s="610"/>
      <c r="DE219" s="610"/>
      <c r="DF219" s="610"/>
      <c r="DG219" s="610"/>
    </row>
    <row r="220" spans="1:111" ht="13.5" customHeight="1">
      <c r="A220" s="1011"/>
      <c r="B220" s="1012"/>
      <c r="C220" s="1013"/>
      <c r="D220" s="668">
        <f t="shared" si="3"/>
        <v>78</v>
      </c>
      <c r="E220" s="669"/>
      <c r="F220" s="670"/>
      <c r="G220" s="970" t="s">
        <v>237</v>
      </c>
      <c r="H220" s="971"/>
      <c r="I220" s="971"/>
      <c r="J220" s="971"/>
      <c r="K220" s="971"/>
      <c r="L220" s="971"/>
      <c r="M220" s="971"/>
      <c r="N220" s="971"/>
      <c r="O220" s="971"/>
      <c r="P220" s="971"/>
      <c r="Q220" s="971"/>
      <c r="R220" s="971"/>
      <c r="S220" s="971"/>
      <c r="T220" s="971"/>
      <c r="U220" s="971"/>
      <c r="V220" s="971"/>
      <c r="W220" s="971"/>
      <c r="X220" s="971"/>
      <c r="Y220" s="971"/>
      <c r="Z220" s="971"/>
      <c r="AA220" s="971"/>
      <c r="AB220" s="971"/>
      <c r="AC220" s="971"/>
      <c r="AD220" s="971"/>
      <c r="AE220" s="971"/>
      <c r="AF220" s="971"/>
      <c r="AG220" s="971"/>
      <c r="AH220" s="971"/>
      <c r="AI220" s="971"/>
      <c r="AJ220" s="971"/>
      <c r="AK220" s="971"/>
      <c r="AL220" s="971"/>
      <c r="AM220" s="971"/>
      <c r="AN220" s="971"/>
      <c r="AO220" s="971"/>
      <c r="AP220" s="971"/>
      <c r="AQ220" s="971"/>
      <c r="AR220" s="971"/>
      <c r="AS220" s="971"/>
      <c r="AT220" s="971"/>
      <c r="AU220" s="971"/>
      <c r="AV220" s="971"/>
      <c r="AW220" s="971"/>
      <c r="AX220" s="971"/>
      <c r="AY220" s="971"/>
      <c r="AZ220" s="971"/>
      <c r="BA220" s="971"/>
      <c r="BB220" s="971"/>
      <c r="BC220" s="972"/>
      <c r="BD220" s="911">
        <v>64122</v>
      </c>
      <c r="BE220" s="801"/>
      <c r="BF220" s="801"/>
      <c r="BG220" s="801"/>
      <c r="BH220" s="801"/>
      <c r="BI220" s="801"/>
      <c r="BJ220" s="801"/>
      <c r="BK220" s="912"/>
      <c r="BL220" s="926"/>
      <c r="BM220" s="926"/>
      <c r="BN220" s="926"/>
      <c r="BO220" s="926"/>
      <c r="BP220" s="926"/>
      <c r="BQ220" s="926"/>
      <c r="BR220" s="926"/>
      <c r="BS220" s="926"/>
      <c r="BT220" s="926"/>
      <c r="BU220" s="926"/>
      <c r="BV220" s="926"/>
      <c r="BW220" s="926"/>
      <c r="BX220" s="926"/>
      <c r="BY220" s="926"/>
      <c r="BZ220" s="926"/>
      <c r="CA220" s="926"/>
      <c r="CB220" s="926"/>
      <c r="CC220" s="667"/>
      <c r="CD220" s="978">
        <v>5</v>
      </c>
      <c r="CE220" s="978"/>
      <c r="CF220" s="978"/>
      <c r="CG220" s="978"/>
      <c r="CH220" s="978">
        <v>92122</v>
      </c>
      <c r="CI220" s="978"/>
      <c r="CJ220" s="978"/>
      <c r="CK220" s="978"/>
      <c r="CL220" s="978"/>
      <c r="CM220" s="978"/>
      <c r="CN220" s="978"/>
      <c r="CO220" s="978"/>
      <c r="CP220" s="610">
        <f t="shared" si="4"/>
        <v>0</v>
      </c>
      <c r="CQ220" s="610"/>
      <c r="CR220" s="610"/>
      <c r="CS220" s="610"/>
      <c r="CT220" s="610"/>
      <c r="CU220" s="610"/>
      <c r="CV220" s="610"/>
      <c r="CW220" s="610"/>
      <c r="CX220" s="610"/>
      <c r="CY220" s="610"/>
      <c r="CZ220" s="610"/>
      <c r="DA220" s="610"/>
      <c r="DB220" s="610"/>
      <c r="DC220" s="610"/>
      <c r="DD220" s="610"/>
      <c r="DE220" s="610"/>
      <c r="DF220" s="610"/>
      <c r="DG220" s="610"/>
    </row>
    <row r="221" spans="1:111" ht="13.5" customHeight="1">
      <c r="A221" s="1011"/>
      <c r="B221" s="1012"/>
      <c r="C221" s="1013"/>
      <c r="D221" s="668">
        <f t="shared" si="3"/>
        <v>79</v>
      </c>
      <c r="E221" s="669"/>
      <c r="F221" s="670"/>
      <c r="G221" s="970" t="s">
        <v>117</v>
      </c>
      <c r="H221" s="971"/>
      <c r="I221" s="971"/>
      <c r="J221" s="971"/>
      <c r="K221" s="971"/>
      <c r="L221" s="971"/>
      <c r="M221" s="971"/>
      <c r="N221" s="971"/>
      <c r="O221" s="971"/>
      <c r="P221" s="971"/>
      <c r="Q221" s="971"/>
      <c r="R221" s="971"/>
      <c r="S221" s="971"/>
      <c r="T221" s="971"/>
      <c r="U221" s="971"/>
      <c r="V221" s="971"/>
      <c r="W221" s="971"/>
      <c r="X221" s="971"/>
      <c r="Y221" s="971"/>
      <c r="Z221" s="971"/>
      <c r="AA221" s="971"/>
      <c r="AB221" s="971"/>
      <c r="AC221" s="971"/>
      <c r="AD221" s="971"/>
      <c r="AE221" s="971"/>
      <c r="AF221" s="971"/>
      <c r="AG221" s="971"/>
      <c r="AH221" s="971"/>
      <c r="AI221" s="971"/>
      <c r="AJ221" s="971"/>
      <c r="AK221" s="971"/>
      <c r="AL221" s="971"/>
      <c r="AM221" s="971"/>
      <c r="AN221" s="971"/>
      <c r="AO221" s="971"/>
      <c r="AP221" s="971"/>
      <c r="AQ221" s="971"/>
      <c r="AR221" s="971"/>
      <c r="AS221" s="971"/>
      <c r="AT221" s="971"/>
      <c r="AU221" s="971"/>
      <c r="AV221" s="971"/>
      <c r="AW221" s="971"/>
      <c r="AX221" s="971"/>
      <c r="AY221" s="971"/>
      <c r="AZ221" s="971"/>
      <c r="BA221" s="971"/>
      <c r="BB221" s="971"/>
      <c r="BC221" s="972"/>
      <c r="BD221" s="911">
        <v>64123</v>
      </c>
      <c r="BE221" s="801"/>
      <c r="BF221" s="801"/>
      <c r="BG221" s="801"/>
      <c r="BH221" s="801"/>
      <c r="BI221" s="801"/>
      <c r="BJ221" s="801"/>
      <c r="BK221" s="912"/>
      <c r="BL221" s="926"/>
      <c r="BM221" s="926"/>
      <c r="BN221" s="926"/>
      <c r="BO221" s="926"/>
      <c r="BP221" s="926"/>
      <c r="BQ221" s="926"/>
      <c r="BR221" s="926"/>
      <c r="BS221" s="926"/>
      <c r="BT221" s="926"/>
      <c r="BU221" s="926"/>
      <c r="BV221" s="926"/>
      <c r="BW221" s="926"/>
      <c r="BX221" s="926"/>
      <c r="BY221" s="926"/>
      <c r="BZ221" s="926"/>
      <c r="CA221" s="926"/>
      <c r="CB221" s="926"/>
      <c r="CC221" s="667"/>
      <c r="CD221" s="978">
        <v>1</v>
      </c>
      <c r="CE221" s="978"/>
      <c r="CF221" s="978"/>
      <c r="CG221" s="978"/>
      <c r="CH221" s="978">
        <v>92123</v>
      </c>
      <c r="CI221" s="978"/>
      <c r="CJ221" s="978"/>
      <c r="CK221" s="978"/>
      <c r="CL221" s="978"/>
      <c r="CM221" s="978"/>
      <c r="CN221" s="978"/>
      <c r="CO221" s="978"/>
      <c r="CP221" s="610">
        <f t="shared" si="4"/>
        <v>0</v>
      </c>
      <c r="CQ221" s="610"/>
      <c r="CR221" s="610"/>
      <c r="CS221" s="610"/>
      <c r="CT221" s="610"/>
      <c r="CU221" s="610"/>
      <c r="CV221" s="610"/>
      <c r="CW221" s="610"/>
      <c r="CX221" s="610"/>
      <c r="CY221" s="610"/>
      <c r="CZ221" s="610"/>
      <c r="DA221" s="610"/>
      <c r="DB221" s="610"/>
      <c r="DC221" s="610"/>
      <c r="DD221" s="610"/>
      <c r="DE221" s="610"/>
      <c r="DF221" s="610"/>
      <c r="DG221" s="610"/>
    </row>
    <row r="222" spans="1:111" ht="13.5" customHeight="1">
      <c r="A222" s="1011"/>
      <c r="B222" s="1012"/>
      <c r="C222" s="1013"/>
      <c r="D222" s="668">
        <f t="shared" si="3"/>
        <v>80</v>
      </c>
      <c r="E222" s="669"/>
      <c r="F222" s="670"/>
      <c r="G222" s="970" t="s">
        <v>118</v>
      </c>
      <c r="H222" s="971"/>
      <c r="I222" s="971"/>
      <c r="J222" s="971"/>
      <c r="K222" s="971"/>
      <c r="L222" s="971"/>
      <c r="M222" s="971"/>
      <c r="N222" s="971"/>
      <c r="O222" s="971"/>
      <c r="P222" s="971"/>
      <c r="Q222" s="971"/>
      <c r="R222" s="971"/>
      <c r="S222" s="971"/>
      <c r="T222" s="971"/>
      <c r="U222" s="971"/>
      <c r="V222" s="971"/>
      <c r="W222" s="971"/>
      <c r="X222" s="971"/>
      <c r="Y222" s="971"/>
      <c r="Z222" s="971"/>
      <c r="AA222" s="971"/>
      <c r="AB222" s="971"/>
      <c r="AC222" s="971"/>
      <c r="AD222" s="971"/>
      <c r="AE222" s="971"/>
      <c r="AF222" s="971"/>
      <c r="AG222" s="971"/>
      <c r="AH222" s="971"/>
      <c r="AI222" s="971"/>
      <c r="AJ222" s="971"/>
      <c r="AK222" s="971"/>
      <c r="AL222" s="971"/>
      <c r="AM222" s="971"/>
      <c r="AN222" s="971"/>
      <c r="AO222" s="971"/>
      <c r="AP222" s="971"/>
      <c r="AQ222" s="971"/>
      <c r="AR222" s="971"/>
      <c r="AS222" s="971"/>
      <c r="AT222" s="971"/>
      <c r="AU222" s="971"/>
      <c r="AV222" s="971"/>
      <c r="AW222" s="971"/>
      <c r="AX222" s="971"/>
      <c r="AY222" s="971"/>
      <c r="AZ222" s="971"/>
      <c r="BA222" s="971"/>
      <c r="BB222" s="971"/>
      <c r="BC222" s="972"/>
      <c r="BD222" s="911"/>
      <c r="BE222" s="801"/>
      <c r="BF222" s="801"/>
      <c r="BG222" s="801"/>
      <c r="BH222" s="801"/>
      <c r="BI222" s="801"/>
      <c r="BJ222" s="801"/>
      <c r="BK222" s="912"/>
      <c r="BL222" s="926"/>
      <c r="BM222" s="926"/>
      <c r="BN222" s="926"/>
      <c r="BO222" s="926"/>
      <c r="BP222" s="926"/>
      <c r="BQ222" s="926"/>
      <c r="BR222" s="926"/>
      <c r="BS222" s="926"/>
      <c r="BT222" s="926"/>
      <c r="BU222" s="926"/>
      <c r="BV222" s="926"/>
      <c r="BW222" s="926"/>
      <c r="BX222" s="926"/>
      <c r="BY222" s="926"/>
      <c r="BZ222" s="926"/>
      <c r="CA222" s="926"/>
      <c r="CB222" s="926"/>
      <c r="CC222" s="667"/>
      <c r="CD222" s="978"/>
      <c r="CE222" s="978"/>
      <c r="CF222" s="978"/>
      <c r="CG222" s="978"/>
      <c r="CH222" s="978">
        <v>92141</v>
      </c>
      <c r="CI222" s="978"/>
      <c r="CJ222" s="978"/>
      <c r="CK222" s="978"/>
      <c r="CL222" s="978"/>
      <c r="CM222" s="978"/>
      <c r="CN222" s="978"/>
      <c r="CO222" s="978"/>
      <c r="CP222" s="610">
        <f t="shared" si="4"/>
        <v>0</v>
      </c>
      <c r="CQ222" s="610"/>
      <c r="CR222" s="610"/>
      <c r="CS222" s="610"/>
      <c r="CT222" s="610"/>
      <c r="CU222" s="610"/>
      <c r="CV222" s="610"/>
      <c r="CW222" s="610"/>
      <c r="CX222" s="610"/>
      <c r="CY222" s="610"/>
      <c r="CZ222" s="610"/>
      <c r="DA222" s="610"/>
      <c r="DB222" s="610"/>
      <c r="DC222" s="610"/>
      <c r="DD222" s="610"/>
      <c r="DE222" s="610"/>
      <c r="DF222" s="610"/>
      <c r="DG222" s="610"/>
    </row>
    <row r="223" spans="1:111" ht="13.5" customHeight="1">
      <c r="A223" s="1011"/>
      <c r="B223" s="1012"/>
      <c r="C223" s="1013"/>
      <c r="D223" s="668">
        <f t="shared" si="3"/>
        <v>81</v>
      </c>
      <c r="E223" s="669"/>
      <c r="F223" s="670"/>
      <c r="G223" s="970" t="s">
        <v>119</v>
      </c>
      <c r="H223" s="971"/>
      <c r="I223" s="971"/>
      <c r="J223" s="971"/>
      <c r="K223" s="971"/>
      <c r="L223" s="971"/>
      <c r="M223" s="971"/>
      <c r="N223" s="971"/>
      <c r="O223" s="971"/>
      <c r="P223" s="971"/>
      <c r="Q223" s="971"/>
      <c r="R223" s="971"/>
      <c r="S223" s="971"/>
      <c r="T223" s="971"/>
      <c r="U223" s="971"/>
      <c r="V223" s="971"/>
      <c r="W223" s="971"/>
      <c r="X223" s="971"/>
      <c r="Y223" s="971"/>
      <c r="Z223" s="971"/>
      <c r="AA223" s="971"/>
      <c r="AB223" s="971"/>
      <c r="AC223" s="971"/>
      <c r="AD223" s="971"/>
      <c r="AE223" s="971"/>
      <c r="AF223" s="971"/>
      <c r="AG223" s="971"/>
      <c r="AH223" s="971"/>
      <c r="AI223" s="971"/>
      <c r="AJ223" s="971"/>
      <c r="AK223" s="971"/>
      <c r="AL223" s="971"/>
      <c r="AM223" s="971"/>
      <c r="AN223" s="971"/>
      <c r="AO223" s="971"/>
      <c r="AP223" s="971"/>
      <c r="AQ223" s="971"/>
      <c r="AR223" s="971"/>
      <c r="AS223" s="971"/>
      <c r="AT223" s="971"/>
      <c r="AU223" s="971"/>
      <c r="AV223" s="971"/>
      <c r="AW223" s="971"/>
      <c r="AX223" s="971"/>
      <c r="AY223" s="971"/>
      <c r="AZ223" s="971"/>
      <c r="BA223" s="971"/>
      <c r="BB223" s="971"/>
      <c r="BC223" s="972"/>
      <c r="BD223" s="911">
        <v>64142</v>
      </c>
      <c r="BE223" s="801"/>
      <c r="BF223" s="801"/>
      <c r="BG223" s="801"/>
      <c r="BH223" s="801"/>
      <c r="BI223" s="801"/>
      <c r="BJ223" s="801"/>
      <c r="BK223" s="912"/>
      <c r="BL223" s="926"/>
      <c r="BM223" s="926"/>
      <c r="BN223" s="926"/>
      <c r="BO223" s="926"/>
      <c r="BP223" s="926"/>
      <c r="BQ223" s="926"/>
      <c r="BR223" s="926"/>
      <c r="BS223" s="926"/>
      <c r="BT223" s="926"/>
      <c r="BU223" s="926"/>
      <c r="BV223" s="926"/>
      <c r="BW223" s="926"/>
      <c r="BX223" s="926"/>
      <c r="BY223" s="926"/>
      <c r="BZ223" s="926"/>
      <c r="CA223" s="926"/>
      <c r="CB223" s="926"/>
      <c r="CC223" s="667"/>
      <c r="CD223" s="978">
        <v>4</v>
      </c>
      <c r="CE223" s="978"/>
      <c r="CF223" s="978"/>
      <c r="CG223" s="978"/>
      <c r="CH223" s="978">
        <v>92142</v>
      </c>
      <c r="CI223" s="978"/>
      <c r="CJ223" s="978"/>
      <c r="CK223" s="978"/>
      <c r="CL223" s="978"/>
      <c r="CM223" s="978"/>
      <c r="CN223" s="978"/>
      <c r="CO223" s="978"/>
      <c r="CP223" s="610">
        <f t="shared" si="4"/>
        <v>0</v>
      </c>
      <c r="CQ223" s="610"/>
      <c r="CR223" s="610"/>
      <c r="CS223" s="610"/>
      <c r="CT223" s="610"/>
      <c r="CU223" s="610"/>
      <c r="CV223" s="610"/>
      <c r="CW223" s="610"/>
      <c r="CX223" s="610"/>
      <c r="CY223" s="610"/>
      <c r="CZ223" s="610"/>
      <c r="DA223" s="610"/>
      <c r="DB223" s="610"/>
      <c r="DC223" s="610"/>
      <c r="DD223" s="610"/>
      <c r="DE223" s="610"/>
      <c r="DF223" s="610"/>
      <c r="DG223" s="610"/>
    </row>
    <row r="224" spans="1:111" ht="13.5" customHeight="1" thickBot="1">
      <c r="A224" s="1014"/>
      <c r="B224" s="1015"/>
      <c r="C224" s="1016"/>
      <c r="D224" s="671">
        <f t="shared" si="3"/>
        <v>82</v>
      </c>
      <c r="E224" s="672"/>
      <c r="F224" s="673"/>
      <c r="G224" s="973" t="s">
        <v>120</v>
      </c>
      <c r="H224" s="974"/>
      <c r="I224" s="974"/>
      <c r="J224" s="974"/>
      <c r="K224" s="974"/>
      <c r="L224" s="974"/>
      <c r="M224" s="974"/>
      <c r="N224" s="974"/>
      <c r="O224" s="974"/>
      <c r="P224" s="974"/>
      <c r="Q224" s="974"/>
      <c r="R224" s="974"/>
      <c r="S224" s="974"/>
      <c r="T224" s="974"/>
      <c r="U224" s="974"/>
      <c r="V224" s="974"/>
      <c r="W224" s="974"/>
      <c r="X224" s="974"/>
      <c r="Y224" s="974"/>
      <c r="Z224" s="974"/>
      <c r="AA224" s="974"/>
      <c r="AB224" s="974"/>
      <c r="AC224" s="974"/>
      <c r="AD224" s="974"/>
      <c r="AE224" s="974"/>
      <c r="AF224" s="974"/>
      <c r="AG224" s="974"/>
      <c r="AH224" s="974"/>
      <c r="AI224" s="974"/>
      <c r="AJ224" s="974"/>
      <c r="AK224" s="974"/>
      <c r="AL224" s="974"/>
      <c r="AM224" s="974"/>
      <c r="AN224" s="974"/>
      <c r="AO224" s="974"/>
      <c r="AP224" s="974"/>
      <c r="AQ224" s="974"/>
      <c r="AR224" s="974"/>
      <c r="AS224" s="974"/>
      <c r="AT224" s="974"/>
      <c r="AU224" s="974"/>
      <c r="AV224" s="974"/>
      <c r="AW224" s="974"/>
      <c r="AX224" s="974"/>
      <c r="AY224" s="974"/>
      <c r="AZ224" s="974"/>
      <c r="BA224" s="974"/>
      <c r="BB224" s="974"/>
      <c r="BC224" s="975"/>
      <c r="BD224" s="664">
        <v>64143</v>
      </c>
      <c r="BE224" s="665"/>
      <c r="BF224" s="665"/>
      <c r="BG224" s="665"/>
      <c r="BH224" s="665"/>
      <c r="BI224" s="665"/>
      <c r="BJ224" s="665"/>
      <c r="BK224" s="666"/>
      <c r="BL224" s="976"/>
      <c r="BM224" s="976"/>
      <c r="BN224" s="976"/>
      <c r="BO224" s="976"/>
      <c r="BP224" s="976"/>
      <c r="BQ224" s="976"/>
      <c r="BR224" s="976"/>
      <c r="BS224" s="976"/>
      <c r="BT224" s="976"/>
      <c r="BU224" s="976"/>
      <c r="BV224" s="976"/>
      <c r="BW224" s="976"/>
      <c r="BX224" s="976"/>
      <c r="BY224" s="976"/>
      <c r="BZ224" s="976"/>
      <c r="CA224" s="976"/>
      <c r="CB224" s="976"/>
      <c r="CC224" s="977"/>
      <c r="CD224" s="966">
        <v>1</v>
      </c>
      <c r="CE224" s="966"/>
      <c r="CF224" s="966"/>
      <c r="CG224" s="966"/>
      <c r="CH224" s="966">
        <v>92143</v>
      </c>
      <c r="CI224" s="966"/>
      <c r="CJ224" s="966"/>
      <c r="CK224" s="966"/>
      <c r="CL224" s="966"/>
      <c r="CM224" s="966"/>
      <c r="CN224" s="966"/>
      <c r="CO224" s="966"/>
      <c r="CP224" s="967">
        <f>BL224*CD224/100</f>
        <v>0</v>
      </c>
      <c r="CQ224" s="967"/>
      <c r="CR224" s="967"/>
      <c r="CS224" s="967"/>
      <c r="CT224" s="967"/>
      <c r="CU224" s="967"/>
      <c r="CV224" s="967"/>
      <c r="CW224" s="967"/>
      <c r="CX224" s="967"/>
      <c r="CY224" s="967"/>
      <c r="CZ224" s="967"/>
      <c r="DA224" s="967"/>
      <c r="DB224" s="967"/>
      <c r="DC224" s="967"/>
      <c r="DD224" s="967"/>
      <c r="DE224" s="967"/>
      <c r="DF224" s="967"/>
      <c r="DG224" s="967"/>
    </row>
    <row r="225" spans="1:111" ht="13.5" customHeight="1">
      <c r="A225" s="930" t="s">
        <v>130</v>
      </c>
      <c r="B225" s="931"/>
      <c r="C225" s="932"/>
      <c r="D225" s="939">
        <f t="shared" si="3"/>
        <v>83</v>
      </c>
      <c r="E225" s="940"/>
      <c r="F225" s="941"/>
      <c r="G225" s="942" t="s">
        <v>121</v>
      </c>
      <c r="H225" s="943"/>
      <c r="I225" s="943"/>
      <c r="J225" s="943"/>
      <c r="K225" s="943"/>
      <c r="L225" s="943"/>
      <c r="M225" s="943"/>
      <c r="N225" s="943"/>
      <c r="O225" s="943"/>
      <c r="P225" s="943"/>
      <c r="Q225" s="943"/>
      <c r="R225" s="943"/>
      <c r="S225" s="943"/>
      <c r="T225" s="943"/>
      <c r="U225" s="943"/>
      <c r="V225" s="943"/>
      <c r="W225" s="943"/>
      <c r="X225" s="943"/>
      <c r="Y225" s="943"/>
      <c r="Z225" s="943"/>
      <c r="AA225" s="943"/>
      <c r="AB225" s="943"/>
      <c r="AC225" s="943"/>
      <c r="AD225" s="943"/>
      <c r="AE225" s="943"/>
      <c r="AF225" s="943"/>
      <c r="AG225" s="943"/>
      <c r="AH225" s="943"/>
      <c r="AI225" s="943"/>
      <c r="AJ225" s="943"/>
      <c r="AK225" s="943"/>
      <c r="AL225" s="943"/>
      <c r="AM225" s="943"/>
      <c r="AN225" s="943"/>
      <c r="AO225" s="943"/>
      <c r="AP225" s="943"/>
      <c r="AQ225" s="943"/>
      <c r="AR225" s="943"/>
      <c r="AS225" s="943"/>
      <c r="AT225" s="943"/>
      <c r="AU225" s="943"/>
      <c r="AV225" s="943"/>
      <c r="AW225" s="943"/>
      <c r="AX225" s="943"/>
      <c r="AY225" s="943"/>
      <c r="AZ225" s="943"/>
      <c r="BA225" s="943"/>
      <c r="BB225" s="943"/>
      <c r="BC225" s="944"/>
      <c r="BD225" s="945">
        <v>310102</v>
      </c>
      <c r="BE225" s="946"/>
      <c r="BF225" s="946"/>
      <c r="BG225" s="946"/>
      <c r="BH225" s="946"/>
      <c r="BI225" s="946"/>
      <c r="BJ225" s="946"/>
      <c r="BK225" s="947"/>
      <c r="BL225" s="958"/>
      <c r="BM225" s="959"/>
      <c r="BN225" s="959"/>
      <c r="BO225" s="959"/>
      <c r="BP225" s="959"/>
      <c r="BQ225" s="959"/>
      <c r="BR225" s="959"/>
      <c r="BS225" s="959"/>
      <c r="BT225" s="959"/>
      <c r="BU225" s="959"/>
      <c r="BV225" s="959"/>
      <c r="BW225" s="959"/>
      <c r="BX225" s="959"/>
      <c r="BY225" s="959"/>
      <c r="BZ225" s="959"/>
      <c r="CA225" s="959"/>
      <c r="CB225" s="959"/>
      <c r="CC225" s="959"/>
      <c r="CD225" s="957">
        <v>1</v>
      </c>
      <c r="CE225" s="957"/>
      <c r="CF225" s="957"/>
      <c r="CG225" s="957"/>
      <c r="CH225" s="957">
        <v>920202</v>
      </c>
      <c r="CI225" s="957"/>
      <c r="CJ225" s="957"/>
      <c r="CK225" s="957"/>
      <c r="CL225" s="957"/>
      <c r="CM225" s="957"/>
      <c r="CN225" s="957"/>
      <c r="CO225" s="957"/>
      <c r="CP225" s="959">
        <f>BL225*CD225/100</f>
        <v>0</v>
      </c>
      <c r="CQ225" s="959"/>
      <c r="CR225" s="959"/>
      <c r="CS225" s="959"/>
      <c r="CT225" s="959"/>
      <c r="CU225" s="959"/>
      <c r="CV225" s="959"/>
      <c r="CW225" s="959"/>
      <c r="CX225" s="959"/>
      <c r="CY225" s="959"/>
      <c r="CZ225" s="959"/>
      <c r="DA225" s="959"/>
      <c r="DB225" s="959"/>
      <c r="DC225" s="959"/>
      <c r="DD225" s="959"/>
      <c r="DE225" s="959"/>
      <c r="DF225" s="959"/>
      <c r="DG225" s="959"/>
    </row>
    <row r="226" spans="1:111" ht="13.5" customHeight="1" thickBot="1">
      <c r="A226" s="933"/>
      <c r="B226" s="934"/>
      <c r="C226" s="935"/>
      <c r="D226" s="668">
        <f t="shared" si="3"/>
        <v>84</v>
      </c>
      <c r="E226" s="669"/>
      <c r="F226" s="670"/>
      <c r="G226" s="948" t="s">
        <v>122</v>
      </c>
      <c r="H226" s="949"/>
      <c r="I226" s="949"/>
      <c r="J226" s="949"/>
      <c r="K226" s="949"/>
      <c r="L226" s="949"/>
      <c r="M226" s="949"/>
      <c r="N226" s="949"/>
      <c r="O226" s="949"/>
      <c r="P226" s="949"/>
      <c r="Q226" s="949"/>
      <c r="R226" s="949"/>
      <c r="S226" s="949"/>
      <c r="T226" s="949"/>
      <c r="U226" s="949"/>
      <c r="V226" s="949"/>
      <c r="W226" s="949"/>
      <c r="X226" s="949"/>
      <c r="Y226" s="949"/>
      <c r="Z226" s="949"/>
      <c r="AA226" s="949"/>
      <c r="AB226" s="949"/>
      <c r="AC226" s="949"/>
      <c r="AD226" s="949"/>
      <c r="AE226" s="949"/>
      <c r="AF226" s="949"/>
      <c r="AG226" s="949"/>
      <c r="AH226" s="949"/>
      <c r="AI226" s="949"/>
      <c r="AJ226" s="949"/>
      <c r="AK226" s="949"/>
      <c r="AL226" s="949"/>
      <c r="AM226" s="949"/>
      <c r="AN226" s="949"/>
      <c r="AO226" s="949"/>
      <c r="AP226" s="949"/>
      <c r="AQ226" s="949"/>
      <c r="AR226" s="949"/>
      <c r="AS226" s="949"/>
      <c r="AT226" s="949"/>
      <c r="AU226" s="949"/>
      <c r="AV226" s="949"/>
      <c r="AW226" s="949"/>
      <c r="AX226" s="949"/>
      <c r="AY226" s="949"/>
      <c r="AZ226" s="949"/>
      <c r="BA226" s="949"/>
      <c r="BB226" s="949"/>
      <c r="BC226" s="950"/>
      <c r="BD226" s="664">
        <v>310103</v>
      </c>
      <c r="BE226" s="665"/>
      <c r="BF226" s="665"/>
      <c r="BG226" s="665"/>
      <c r="BH226" s="665"/>
      <c r="BI226" s="665"/>
      <c r="BJ226" s="665"/>
      <c r="BK226" s="666"/>
      <c r="BL226" s="968"/>
      <c r="BM226" s="969"/>
      <c r="BN226" s="969"/>
      <c r="BO226" s="969"/>
      <c r="BP226" s="969"/>
      <c r="BQ226" s="969"/>
      <c r="BR226" s="969"/>
      <c r="BS226" s="969"/>
      <c r="BT226" s="969"/>
      <c r="BU226" s="969"/>
      <c r="BV226" s="969"/>
      <c r="BW226" s="969"/>
      <c r="BX226" s="969"/>
      <c r="BY226" s="969"/>
      <c r="BZ226" s="969"/>
      <c r="CA226" s="969"/>
      <c r="CB226" s="969"/>
      <c r="CC226" s="969"/>
      <c r="CD226" s="966"/>
      <c r="CE226" s="966"/>
      <c r="CF226" s="966"/>
      <c r="CG226" s="966"/>
      <c r="CH226" s="966">
        <v>920203</v>
      </c>
      <c r="CI226" s="966"/>
      <c r="CJ226" s="966"/>
      <c r="CK226" s="966"/>
      <c r="CL226" s="966"/>
      <c r="CM226" s="966"/>
      <c r="CN226" s="966"/>
      <c r="CO226" s="966"/>
      <c r="CP226" s="967">
        <f>BL226*CD226/100</f>
        <v>0</v>
      </c>
      <c r="CQ226" s="967"/>
      <c r="CR226" s="967"/>
      <c r="CS226" s="967"/>
      <c r="CT226" s="967"/>
      <c r="CU226" s="967"/>
      <c r="CV226" s="967"/>
      <c r="CW226" s="967"/>
      <c r="CX226" s="967"/>
      <c r="CY226" s="967"/>
      <c r="CZ226" s="967"/>
      <c r="DA226" s="967"/>
      <c r="DB226" s="967"/>
      <c r="DC226" s="967"/>
      <c r="DD226" s="967"/>
      <c r="DE226" s="967"/>
      <c r="DF226" s="967"/>
      <c r="DG226" s="967"/>
    </row>
    <row r="227" spans="1:111" ht="13.5" customHeight="1">
      <c r="A227" s="933"/>
      <c r="B227" s="934"/>
      <c r="C227" s="935"/>
      <c r="D227" s="939">
        <f t="shared" si="3"/>
        <v>85</v>
      </c>
      <c r="E227" s="940"/>
      <c r="F227" s="941"/>
      <c r="G227" s="951" t="s">
        <v>66</v>
      </c>
      <c r="H227" s="952"/>
      <c r="I227" s="952"/>
      <c r="J227" s="952"/>
      <c r="K227" s="952"/>
      <c r="L227" s="952"/>
      <c r="M227" s="952"/>
      <c r="N227" s="952"/>
      <c r="O227" s="952"/>
      <c r="P227" s="952"/>
      <c r="Q227" s="952"/>
      <c r="R227" s="952"/>
      <c r="S227" s="952"/>
      <c r="T227" s="952"/>
      <c r="U227" s="952"/>
      <c r="V227" s="952"/>
      <c r="W227" s="952"/>
      <c r="X227" s="952"/>
      <c r="Y227" s="952"/>
      <c r="Z227" s="952"/>
      <c r="AA227" s="952"/>
      <c r="AB227" s="952"/>
      <c r="AC227" s="952"/>
      <c r="AD227" s="952"/>
      <c r="AE227" s="952"/>
      <c r="AF227" s="952"/>
      <c r="AG227" s="952"/>
      <c r="AH227" s="952"/>
      <c r="AI227" s="952"/>
      <c r="AJ227" s="952"/>
      <c r="AK227" s="952"/>
      <c r="AL227" s="952"/>
      <c r="AM227" s="952"/>
      <c r="AN227" s="952"/>
      <c r="AO227" s="952"/>
      <c r="AP227" s="952"/>
      <c r="AQ227" s="952"/>
      <c r="AR227" s="952"/>
      <c r="AS227" s="952"/>
      <c r="AT227" s="952"/>
      <c r="AU227" s="952"/>
      <c r="AV227" s="952"/>
      <c r="AW227" s="952"/>
      <c r="AX227" s="952"/>
      <c r="AY227" s="952"/>
      <c r="AZ227" s="952"/>
      <c r="BA227" s="952"/>
      <c r="BB227" s="952"/>
      <c r="BC227" s="953"/>
      <c r="BD227" s="954">
        <v>210101</v>
      </c>
      <c r="BE227" s="955"/>
      <c r="BF227" s="955"/>
      <c r="BG227" s="955"/>
      <c r="BH227" s="955"/>
      <c r="BI227" s="955"/>
      <c r="BJ227" s="955"/>
      <c r="BK227" s="956"/>
      <c r="BL227" s="960"/>
      <c r="BM227" s="961"/>
      <c r="BN227" s="961"/>
      <c r="BO227" s="961"/>
      <c r="BP227" s="961"/>
      <c r="BQ227" s="961"/>
      <c r="BR227" s="961"/>
      <c r="BS227" s="961"/>
      <c r="BT227" s="961"/>
      <c r="BU227" s="961"/>
      <c r="BV227" s="961"/>
      <c r="BW227" s="961"/>
      <c r="BX227" s="961"/>
      <c r="BY227" s="961"/>
      <c r="BZ227" s="961"/>
      <c r="CA227" s="961"/>
      <c r="CB227" s="961"/>
      <c r="CC227" s="962"/>
      <c r="CD227" s="963"/>
      <c r="CE227" s="963"/>
      <c r="CF227" s="963"/>
      <c r="CG227" s="963"/>
      <c r="CH227" s="964">
        <v>920235</v>
      </c>
      <c r="CI227" s="965"/>
      <c r="CJ227" s="965"/>
      <c r="CK227" s="965"/>
      <c r="CL227" s="965"/>
      <c r="CM227" s="965"/>
      <c r="CN227" s="965"/>
      <c r="CO227" s="965"/>
      <c r="CP227" s="959">
        <f>IF(AND(BL227&gt;=0,BL227&lt;=150000),0,IF(AND(BL227&gt;150000,BL227&lt;=400000),ROUND((BL227-150000)*5/100,0),IF(AND(BL227&gt;400000,BL227&lt;=1000000),12500+ROUND((BL227-400000)*7.5/100,0),57500+ROUND((BL227-1000000)*10/100,0))))</f>
        <v>0</v>
      </c>
      <c r="CQ227" s="959"/>
      <c r="CR227" s="959"/>
      <c r="CS227" s="959"/>
      <c r="CT227" s="959"/>
      <c r="CU227" s="959"/>
      <c r="CV227" s="959"/>
      <c r="CW227" s="959"/>
      <c r="CX227" s="959"/>
      <c r="CY227" s="959"/>
      <c r="CZ227" s="959"/>
      <c r="DA227" s="959"/>
      <c r="DB227" s="959"/>
      <c r="DC227" s="959"/>
      <c r="DD227" s="959"/>
      <c r="DE227" s="959"/>
      <c r="DF227" s="959"/>
      <c r="DG227" s="959"/>
    </row>
    <row r="228" spans="1:111" ht="13.5" customHeight="1">
      <c r="A228" s="933"/>
      <c r="B228" s="934"/>
      <c r="C228" s="935"/>
      <c r="D228" s="668">
        <f t="shared" si="3"/>
        <v>86</v>
      </c>
      <c r="E228" s="669"/>
      <c r="F228" s="670"/>
      <c r="G228" s="922" t="s">
        <v>123</v>
      </c>
      <c r="H228" s="923"/>
      <c r="I228" s="923"/>
      <c r="J228" s="923"/>
      <c r="K228" s="923"/>
      <c r="L228" s="923"/>
      <c r="M228" s="923"/>
      <c r="N228" s="923"/>
      <c r="O228" s="923"/>
      <c r="P228" s="923"/>
      <c r="Q228" s="923"/>
      <c r="R228" s="923"/>
      <c r="S228" s="923"/>
      <c r="T228" s="923"/>
      <c r="U228" s="923"/>
      <c r="V228" s="923"/>
      <c r="W228" s="923"/>
      <c r="X228" s="923"/>
      <c r="Y228" s="923"/>
      <c r="Z228" s="923"/>
      <c r="AA228" s="923"/>
      <c r="AB228" s="923"/>
      <c r="AC228" s="923"/>
      <c r="AD228" s="923"/>
      <c r="AE228" s="923"/>
      <c r="AF228" s="923"/>
      <c r="AG228" s="923"/>
      <c r="AH228" s="923"/>
      <c r="AI228" s="923"/>
      <c r="AJ228" s="923"/>
      <c r="AK228" s="923"/>
      <c r="AL228" s="923"/>
      <c r="AM228" s="923"/>
      <c r="AN228" s="923"/>
      <c r="AO228" s="923"/>
      <c r="AP228" s="923"/>
      <c r="AQ228" s="923"/>
      <c r="AR228" s="923"/>
      <c r="AS228" s="923"/>
      <c r="AT228" s="923"/>
      <c r="AU228" s="923"/>
      <c r="AV228" s="923"/>
      <c r="AW228" s="923"/>
      <c r="AX228" s="923"/>
      <c r="AY228" s="923"/>
      <c r="AZ228" s="923"/>
      <c r="BA228" s="923"/>
      <c r="BB228" s="923"/>
      <c r="BC228" s="924"/>
      <c r="BD228" s="920">
        <v>610401</v>
      </c>
      <c r="BE228" s="921"/>
      <c r="BF228" s="921"/>
      <c r="BG228" s="921"/>
      <c r="BH228" s="921"/>
      <c r="BI228" s="921"/>
      <c r="BJ228" s="921"/>
      <c r="BK228" s="918"/>
      <c r="BL228" s="925"/>
      <c r="BM228" s="926"/>
      <c r="BN228" s="926"/>
      <c r="BO228" s="926"/>
      <c r="BP228" s="926"/>
      <c r="BQ228" s="926"/>
      <c r="BR228" s="926"/>
      <c r="BS228" s="926"/>
      <c r="BT228" s="926"/>
      <c r="BU228" s="926"/>
      <c r="BV228" s="926"/>
      <c r="BW228" s="926"/>
      <c r="BX228" s="926"/>
      <c r="BY228" s="926"/>
      <c r="BZ228" s="926"/>
      <c r="CA228" s="926"/>
      <c r="CB228" s="926"/>
      <c r="CC228" s="926"/>
      <c r="CD228" s="915">
        <v>10</v>
      </c>
      <c r="CE228" s="916"/>
      <c r="CF228" s="916"/>
      <c r="CG228" s="917"/>
      <c r="CH228" s="918">
        <v>961041</v>
      </c>
      <c r="CI228" s="919"/>
      <c r="CJ228" s="919"/>
      <c r="CK228" s="919"/>
      <c r="CL228" s="919"/>
      <c r="CM228" s="919"/>
      <c r="CN228" s="919"/>
      <c r="CO228" s="919"/>
      <c r="CP228" s="610">
        <f>BL228*CD228/100</f>
        <v>0</v>
      </c>
      <c r="CQ228" s="610"/>
      <c r="CR228" s="610"/>
      <c r="CS228" s="610"/>
      <c r="CT228" s="610"/>
      <c r="CU228" s="610"/>
      <c r="CV228" s="610"/>
      <c r="CW228" s="610"/>
      <c r="CX228" s="610"/>
      <c r="CY228" s="610"/>
      <c r="CZ228" s="610"/>
      <c r="DA228" s="610"/>
      <c r="DB228" s="610"/>
      <c r="DC228" s="610"/>
      <c r="DD228" s="610"/>
      <c r="DE228" s="610"/>
      <c r="DF228" s="610"/>
      <c r="DG228" s="610"/>
    </row>
    <row r="229" spans="1:111" ht="13.5" customHeight="1">
      <c r="A229" s="933"/>
      <c r="B229" s="934"/>
      <c r="C229" s="935"/>
      <c r="D229" s="668">
        <f t="shared" si="3"/>
        <v>87</v>
      </c>
      <c r="E229" s="669"/>
      <c r="F229" s="670"/>
      <c r="G229" s="922" t="s">
        <v>124</v>
      </c>
      <c r="H229" s="923"/>
      <c r="I229" s="923"/>
      <c r="J229" s="923"/>
      <c r="K229" s="923"/>
      <c r="L229" s="923"/>
      <c r="M229" s="923"/>
      <c r="N229" s="923"/>
      <c r="O229" s="923"/>
      <c r="P229" s="923"/>
      <c r="Q229" s="923"/>
      <c r="R229" s="923"/>
      <c r="S229" s="923"/>
      <c r="T229" s="923"/>
      <c r="U229" s="923"/>
      <c r="V229" s="923"/>
      <c r="W229" s="923"/>
      <c r="X229" s="923"/>
      <c r="Y229" s="923"/>
      <c r="Z229" s="923"/>
      <c r="AA229" s="923"/>
      <c r="AB229" s="923"/>
      <c r="AC229" s="923"/>
      <c r="AD229" s="923"/>
      <c r="AE229" s="923"/>
      <c r="AF229" s="923"/>
      <c r="AG229" s="923"/>
      <c r="AH229" s="923"/>
      <c r="AI229" s="923"/>
      <c r="AJ229" s="923"/>
      <c r="AK229" s="923"/>
      <c r="AL229" s="923"/>
      <c r="AM229" s="923"/>
      <c r="AN229" s="923"/>
      <c r="AO229" s="923"/>
      <c r="AP229" s="923"/>
      <c r="AQ229" s="923"/>
      <c r="AR229" s="923"/>
      <c r="AS229" s="923"/>
      <c r="AT229" s="923"/>
      <c r="AU229" s="923"/>
      <c r="AV229" s="923"/>
      <c r="AW229" s="923"/>
      <c r="AX229" s="923"/>
      <c r="AY229" s="923"/>
      <c r="AZ229" s="923"/>
      <c r="BA229" s="923"/>
      <c r="BB229" s="923"/>
      <c r="BC229" s="924"/>
      <c r="BD229" s="920">
        <v>610402</v>
      </c>
      <c r="BE229" s="921"/>
      <c r="BF229" s="921"/>
      <c r="BG229" s="921"/>
      <c r="BH229" s="921"/>
      <c r="BI229" s="921"/>
      <c r="BJ229" s="921"/>
      <c r="BK229" s="918"/>
      <c r="BL229" s="925"/>
      <c r="BM229" s="926"/>
      <c r="BN229" s="926"/>
      <c r="BO229" s="926"/>
      <c r="BP229" s="926"/>
      <c r="BQ229" s="926"/>
      <c r="BR229" s="926"/>
      <c r="BS229" s="926"/>
      <c r="BT229" s="926"/>
      <c r="BU229" s="926"/>
      <c r="BV229" s="926"/>
      <c r="BW229" s="926"/>
      <c r="BX229" s="926"/>
      <c r="BY229" s="926"/>
      <c r="BZ229" s="926"/>
      <c r="CA229" s="926"/>
      <c r="CB229" s="926"/>
      <c r="CC229" s="926"/>
      <c r="CD229" s="927">
        <v>8</v>
      </c>
      <c r="CE229" s="928"/>
      <c r="CF229" s="928"/>
      <c r="CG229" s="929"/>
      <c r="CH229" s="918">
        <v>961042</v>
      </c>
      <c r="CI229" s="919"/>
      <c r="CJ229" s="919"/>
      <c r="CK229" s="919"/>
      <c r="CL229" s="919"/>
      <c r="CM229" s="919"/>
      <c r="CN229" s="919"/>
      <c r="CO229" s="919"/>
      <c r="CP229" s="610">
        <f aca="true" t="shared" si="5" ref="CP229:CP236">BL229*CD229/100</f>
        <v>0</v>
      </c>
      <c r="CQ229" s="610"/>
      <c r="CR229" s="610"/>
      <c r="CS229" s="610"/>
      <c r="CT229" s="610"/>
      <c r="CU229" s="610"/>
      <c r="CV229" s="610"/>
      <c r="CW229" s="610"/>
      <c r="CX229" s="610"/>
      <c r="CY229" s="610"/>
      <c r="CZ229" s="610"/>
      <c r="DA229" s="610"/>
      <c r="DB229" s="610"/>
      <c r="DC229" s="610"/>
      <c r="DD229" s="610"/>
      <c r="DE229" s="610"/>
      <c r="DF229" s="610"/>
      <c r="DG229" s="610"/>
    </row>
    <row r="230" spans="1:111" ht="13.5" customHeight="1">
      <c r="A230" s="933"/>
      <c r="B230" s="934"/>
      <c r="C230" s="935"/>
      <c r="D230" s="668">
        <f t="shared" si="3"/>
        <v>88</v>
      </c>
      <c r="E230" s="669"/>
      <c r="F230" s="670"/>
      <c r="G230" s="922" t="s">
        <v>125</v>
      </c>
      <c r="H230" s="923"/>
      <c r="I230" s="923"/>
      <c r="J230" s="923"/>
      <c r="K230" s="923"/>
      <c r="L230" s="923"/>
      <c r="M230" s="923"/>
      <c r="N230" s="923"/>
      <c r="O230" s="923"/>
      <c r="P230" s="923"/>
      <c r="Q230" s="923"/>
      <c r="R230" s="923"/>
      <c r="S230" s="923"/>
      <c r="T230" s="923"/>
      <c r="U230" s="923"/>
      <c r="V230" s="923"/>
      <c r="W230" s="923"/>
      <c r="X230" s="923"/>
      <c r="Y230" s="923"/>
      <c r="Z230" s="923"/>
      <c r="AA230" s="923"/>
      <c r="AB230" s="923"/>
      <c r="AC230" s="923"/>
      <c r="AD230" s="923"/>
      <c r="AE230" s="923"/>
      <c r="AF230" s="923"/>
      <c r="AG230" s="923"/>
      <c r="AH230" s="923"/>
      <c r="AI230" s="923"/>
      <c r="AJ230" s="923"/>
      <c r="AK230" s="923"/>
      <c r="AL230" s="923"/>
      <c r="AM230" s="923"/>
      <c r="AN230" s="923"/>
      <c r="AO230" s="923"/>
      <c r="AP230" s="923"/>
      <c r="AQ230" s="923"/>
      <c r="AR230" s="923"/>
      <c r="AS230" s="923"/>
      <c r="AT230" s="923"/>
      <c r="AU230" s="923"/>
      <c r="AV230" s="923"/>
      <c r="AW230" s="923"/>
      <c r="AX230" s="923"/>
      <c r="AY230" s="923"/>
      <c r="AZ230" s="923"/>
      <c r="BA230" s="923"/>
      <c r="BB230" s="923"/>
      <c r="BC230" s="924"/>
      <c r="BD230" s="920">
        <v>610403</v>
      </c>
      <c r="BE230" s="921"/>
      <c r="BF230" s="921"/>
      <c r="BG230" s="921"/>
      <c r="BH230" s="921"/>
      <c r="BI230" s="921"/>
      <c r="BJ230" s="921"/>
      <c r="BK230" s="918"/>
      <c r="BL230" s="925"/>
      <c r="BM230" s="926"/>
      <c r="BN230" s="926"/>
      <c r="BO230" s="926"/>
      <c r="BP230" s="926"/>
      <c r="BQ230" s="926"/>
      <c r="BR230" s="926"/>
      <c r="BS230" s="926"/>
      <c r="BT230" s="926"/>
      <c r="BU230" s="926"/>
      <c r="BV230" s="926"/>
      <c r="BW230" s="926"/>
      <c r="BX230" s="926"/>
      <c r="BY230" s="926"/>
      <c r="BZ230" s="926"/>
      <c r="CA230" s="926"/>
      <c r="CB230" s="926"/>
      <c r="CC230" s="926"/>
      <c r="CD230" s="915">
        <v>0</v>
      </c>
      <c r="CE230" s="916"/>
      <c r="CF230" s="916"/>
      <c r="CG230" s="917"/>
      <c r="CH230" s="918">
        <v>961043</v>
      </c>
      <c r="CI230" s="919"/>
      <c r="CJ230" s="919"/>
      <c r="CK230" s="919"/>
      <c r="CL230" s="919"/>
      <c r="CM230" s="919"/>
      <c r="CN230" s="919"/>
      <c r="CO230" s="919"/>
      <c r="CP230" s="610">
        <f t="shared" si="5"/>
        <v>0</v>
      </c>
      <c r="CQ230" s="610"/>
      <c r="CR230" s="610"/>
      <c r="CS230" s="610"/>
      <c r="CT230" s="610"/>
      <c r="CU230" s="610"/>
      <c r="CV230" s="610"/>
      <c r="CW230" s="610"/>
      <c r="CX230" s="610"/>
      <c r="CY230" s="610"/>
      <c r="CZ230" s="610"/>
      <c r="DA230" s="610"/>
      <c r="DB230" s="610"/>
      <c r="DC230" s="610"/>
      <c r="DD230" s="610"/>
      <c r="DE230" s="610"/>
      <c r="DF230" s="610"/>
      <c r="DG230" s="610"/>
    </row>
    <row r="231" spans="1:111" ht="13.5" customHeight="1">
      <c r="A231" s="933"/>
      <c r="B231" s="934"/>
      <c r="C231" s="935"/>
      <c r="D231" s="668">
        <f t="shared" si="3"/>
        <v>89</v>
      </c>
      <c r="E231" s="669"/>
      <c r="F231" s="670"/>
      <c r="G231" s="1387" t="s">
        <v>637</v>
      </c>
      <c r="H231" s="1388"/>
      <c r="I231" s="1388"/>
      <c r="J231" s="1388"/>
      <c r="K231" s="1388"/>
      <c r="L231" s="1388"/>
      <c r="M231" s="1388"/>
      <c r="N231" s="1388"/>
      <c r="O231" s="1388"/>
      <c r="P231" s="1388"/>
      <c r="Q231" s="1388"/>
      <c r="R231" s="1388"/>
      <c r="S231" s="1388"/>
      <c r="T231" s="1388"/>
      <c r="U231" s="1388"/>
      <c r="V231" s="1388"/>
      <c r="W231" s="1388"/>
      <c r="X231" s="1388"/>
      <c r="Y231" s="1388"/>
      <c r="Z231" s="1388"/>
      <c r="AA231" s="1388"/>
      <c r="AB231" s="1388"/>
      <c r="AC231" s="1388"/>
      <c r="AD231" s="1388"/>
      <c r="AE231" s="1388"/>
      <c r="AF231" s="1388"/>
      <c r="AG231" s="1388"/>
      <c r="AH231" s="1388"/>
      <c r="AI231" s="1388"/>
      <c r="AJ231" s="1388"/>
      <c r="AK231" s="1388"/>
      <c r="AL231" s="1388"/>
      <c r="AM231" s="1388"/>
      <c r="AN231" s="1388"/>
      <c r="AO231" s="1388"/>
      <c r="AP231" s="1388"/>
      <c r="AQ231" s="1388"/>
      <c r="AR231" s="1388"/>
      <c r="AS231" s="1388"/>
      <c r="AT231" s="1388"/>
      <c r="AU231" s="1388"/>
      <c r="AV231" s="1388"/>
      <c r="AW231" s="1388"/>
      <c r="AX231" s="1388"/>
      <c r="AY231" s="1388"/>
      <c r="AZ231" s="1388"/>
      <c r="BA231" s="1388"/>
      <c r="BB231" s="1388"/>
      <c r="BC231" s="1389"/>
      <c r="BD231" s="920">
        <v>610404</v>
      </c>
      <c r="BE231" s="921"/>
      <c r="BF231" s="921"/>
      <c r="BG231" s="921"/>
      <c r="BH231" s="921"/>
      <c r="BI231" s="921"/>
      <c r="BJ231" s="921"/>
      <c r="BK231" s="918"/>
      <c r="BL231" s="925"/>
      <c r="BM231" s="926"/>
      <c r="BN231" s="926"/>
      <c r="BO231" s="926"/>
      <c r="BP231" s="926"/>
      <c r="BQ231" s="926"/>
      <c r="BR231" s="926"/>
      <c r="BS231" s="926"/>
      <c r="BT231" s="926"/>
      <c r="BU231" s="926"/>
      <c r="BV231" s="926"/>
      <c r="BW231" s="926"/>
      <c r="BX231" s="926"/>
      <c r="BY231" s="926"/>
      <c r="BZ231" s="926"/>
      <c r="CA231" s="926"/>
      <c r="CB231" s="926"/>
      <c r="CC231" s="926"/>
      <c r="CD231" s="915">
        <v>10</v>
      </c>
      <c r="CE231" s="916"/>
      <c r="CF231" s="916"/>
      <c r="CG231" s="917"/>
      <c r="CH231" s="918">
        <v>961044</v>
      </c>
      <c r="CI231" s="919"/>
      <c r="CJ231" s="919"/>
      <c r="CK231" s="919"/>
      <c r="CL231" s="919"/>
      <c r="CM231" s="919"/>
      <c r="CN231" s="919"/>
      <c r="CO231" s="919"/>
      <c r="CP231" s="610">
        <f>BL231*CD231/100</f>
        <v>0</v>
      </c>
      <c r="CQ231" s="610"/>
      <c r="CR231" s="610"/>
      <c r="CS231" s="610"/>
      <c r="CT231" s="610"/>
      <c r="CU231" s="610"/>
      <c r="CV231" s="610"/>
      <c r="CW231" s="610"/>
      <c r="CX231" s="610"/>
      <c r="CY231" s="610"/>
      <c r="CZ231" s="610"/>
      <c r="DA231" s="610"/>
      <c r="DB231" s="610"/>
      <c r="DC231" s="610"/>
      <c r="DD231" s="610"/>
      <c r="DE231" s="610"/>
      <c r="DF231" s="610"/>
      <c r="DG231" s="610"/>
    </row>
    <row r="232" spans="1:111" ht="13.5" customHeight="1">
      <c r="A232" s="933"/>
      <c r="B232" s="934"/>
      <c r="C232" s="935"/>
      <c r="D232" s="668">
        <f t="shared" si="3"/>
        <v>90</v>
      </c>
      <c r="E232" s="669"/>
      <c r="F232" s="670"/>
      <c r="G232" s="1387" t="s">
        <v>638</v>
      </c>
      <c r="H232" s="1388"/>
      <c r="I232" s="1388"/>
      <c r="J232" s="1388"/>
      <c r="K232" s="1388"/>
      <c r="L232" s="1388"/>
      <c r="M232" s="1388"/>
      <c r="N232" s="1388"/>
      <c r="O232" s="1388"/>
      <c r="P232" s="1388"/>
      <c r="Q232" s="1388"/>
      <c r="R232" s="1388"/>
      <c r="S232" s="1388"/>
      <c r="T232" s="1388"/>
      <c r="U232" s="1388"/>
      <c r="V232" s="1388"/>
      <c r="W232" s="1388"/>
      <c r="X232" s="1388"/>
      <c r="Y232" s="1388"/>
      <c r="Z232" s="1388"/>
      <c r="AA232" s="1388"/>
      <c r="AB232" s="1388"/>
      <c r="AC232" s="1388"/>
      <c r="AD232" s="1388"/>
      <c r="AE232" s="1388"/>
      <c r="AF232" s="1388"/>
      <c r="AG232" s="1388"/>
      <c r="AH232" s="1388"/>
      <c r="AI232" s="1388"/>
      <c r="AJ232" s="1388"/>
      <c r="AK232" s="1388"/>
      <c r="AL232" s="1388"/>
      <c r="AM232" s="1388"/>
      <c r="AN232" s="1388"/>
      <c r="AO232" s="1388"/>
      <c r="AP232" s="1388"/>
      <c r="AQ232" s="1388"/>
      <c r="AR232" s="1388"/>
      <c r="AS232" s="1388"/>
      <c r="AT232" s="1388"/>
      <c r="AU232" s="1388"/>
      <c r="AV232" s="1388"/>
      <c r="AW232" s="1388"/>
      <c r="AX232" s="1388"/>
      <c r="AY232" s="1388"/>
      <c r="AZ232" s="1388"/>
      <c r="BA232" s="1388"/>
      <c r="BB232" s="1388"/>
      <c r="BC232" s="1389"/>
      <c r="BD232" s="920">
        <v>610405</v>
      </c>
      <c r="BE232" s="921"/>
      <c r="BF232" s="921"/>
      <c r="BG232" s="921"/>
      <c r="BH232" s="921"/>
      <c r="BI232" s="921"/>
      <c r="BJ232" s="921"/>
      <c r="BK232" s="918"/>
      <c r="BL232" s="925"/>
      <c r="BM232" s="926"/>
      <c r="BN232" s="926"/>
      <c r="BO232" s="926"/>
      <c r="BP232" s="926"/>
      <c r="BQ232" s="926"/>
      <c r="BR232" s="926"/>
      <c r="BS232" s="926"/>
      <c r="BT232" s="926"/>
      <c r="BU232" s="926"/>
      <c r="BV232" s="926"/>
      <c r="BW232" s="926"/>
      <c r="BX232" s="926"/>
      <c r="BY232" s="926"/>
      <c r="BZ232" s="926"/>
      <c r="CA232" s="926"/>
      <c r="CB232" s="926"/>
      <c r="CC232" s="926"/>
      <c r="CD232" s="915">
        <v>5</v>
      </c>
      <c r="CE232" s="916"/>
      <c r="CF232" s="916"/>
      <c r="CG232" s="917"/>
      <c r="CH232" s="918">
        <v>961045</v>
      </c>
      <c r="CI232" s="919"/>
      <c r="CJ232" s="919"/>
      <c r="CK232" s="919"/>
      <c r="CL232" s="919"/>
      <c r="CM232" s="919"/>
      <c r="CN232" s="919"/>
      <c r="CO232" s="919"/>
      <c r="CP232" s="610">
        <f>BL232*CD232/100</f>
        <v>0</v>
      </c>
      <c r="CQ232" s="610"/>
      <c r="CR232" s="610"/>
      <c r="CS232" s="610"/>
      <c r="CT232" s="610"/>
      <c r="CU232" s="610"/>
      <c r="CV232" s="610"/>
      <c r="CW232" s="610"/>
      <c r="CX232" s="610"/>
      <c r="CY232" s="610"/>
      <c r="CZ232" s="610"/>
      <c r="DA232" s="610"/>
      <c r="DB232" s="610"/>
      <c r="DC232" s="610"/>
      <c r="DD232" s="610"/>
      <c r="DE232" s="610"/>
      <c r="DF232" s="610"/>
      <c r="DG232" s="610"/>
    </row>
    <row r="233" spans="1:111" ht="13.5" customHeight="1">
      <c r="A233" s="933"/>
      <c r="B233" s="934"/>
      <c r="C233" s="935"/>
      <c r="D233" s="668">
        <f>D232+1</f>
        <v>91</v>
      </c>
      <c r="E233" s="669"/>
      <c r="F233" s="670"/>
      <c r="G233" s="922" t="s">
        <v>126</v>
      </c>
      <c r="H233" s="923"/>
      <c r="I233" s="923"/>
      <c r="J233" s="923"/>
      <c r="K233" s="923"/>
      <c r="L233" s="923"/>
      <c r="M233" s="923"/>
      <c r="N233" s="923"/>
      <c r="O233" s="923"/>
      <c r="P233" s="923"/>
      <c r="Q233" s="923"/>
      <c r="R233" s="923"/>
      <c r="S233" s="923"/>
      <c r="T233" s="923"/>
      <c r="U233" s="923"/>
      <c r="V233" s="923"/>
      <c r="W233" s="923"/>
      <c r="X233" s="923"/>
      <c r="Y233" s="923"/>
      <c r="Z233" s="923"/>
      <c r="AA233" s="923"/>
      <c r="AB233" s="923"/>
      <c r="AC233" s="923"/>
      <c r="AD233" s="923"/>
      <c r="AE233" s="923"/>
      <c r="AF233" s="923"/>
      <c r="AG233" s="923"/>
      <c r="AH233" s="923"/>
      <c r="AI233" s="923"/>
      <c r="AJ233" s="923"/>
      <c r="AK233" s="923"/>
      <c r="AL233" s="923"/>
      <c r="AM233" s="923"/>
      <c r="AN233" s="923"/>
      <c r="AO233" s="923"/>
      <c r="AP233" s="923"/>
      <c r="AQ233" s="923"/>
      <c r="AR233" s="923"/>
      <c r="AS233" s="923"/>
      <c r="AT233" s="923"/>
      <c r="AU233" s="923"/>
      <c r="AV233" s="923"/>
      <c r="AW233" s="923"/>
      <c r="AX233" s="923"/>
      <c r="AY233" s="923"/>
      <c r="AZ233" s="923"/>
      <c r="BA233" s="923"/>
      <c r="BB233" s="923"/>
      <c r="BC233" s="924"/>
      <c r="BD233" s="920">
        <v>310431</v>
      </c>
      <c r="BE233" s="921"/>
      <c r="BF233" s="921"/>
      <c r="BG233" s="921"/>
      <c r="BH233" s="921"/>
      <c r="BI233" s="921"/>
      <c r="BJ233" s="921"/>
      <c r="BK233" s="918"/>
      <c r="BL233" s="925"/>
      <c r="BM233" s="926"/>
      <c r="BN233" s="926"/>
      <c r="BO233" s="926"/>
      <c r="BP233" s="926"/>
      <c r="BQ233" s="926"/>
      <c r="BR233" s="926"/>
      <c r="BS233" s="926"/>
      <c r="BT233" s="926"/>
      <c r="BU233" s="926"/>
      <c r="BV233" s="926"/>
      <c r="BW233" s="926"/>
      <c r="BX233" s="926"/>
      <c r="BY233" s="926"/>
      <c r="BZ233" s="926"/>
      <c r="CA233" s="926"/>
      <c r="CB233" s="926"/>
      <c r="CC233" s="926"/>
      <c r="CD233" s="915">
        <v>2</v>
      </c>
      <c r="CE233" s="916"/>
      <c r="CF233" s="916"/>
      <c r="CG233" s="917"/>
      <c r="CH233" s="918">
        <v>920208</v>
      </c>
      <c r="CI233" s="919"/>
      <c r="CJ233" s="919"/>
      <c r="CK233" s="919"/>
      <c r="CL233" s="919"/>
      <c r="CM233" s="919"/>
      <c r="CN233" s="919"/>
      <c r="CO233" s="919"/>
      <c r="CP233" s="610">
        <f>BL233*CD233/100</f>
        <v>0</v>
      </c>
      <c r="CQ233" s="610"/>
      <c r="CR233" s="610"/>
      <c r="CS233" s="610"/>
      <c r="CT233" s="610"/>
      <c r="CU233" s="610"/>
      <c r="CV233" s="610"/>
      <c r="CW233" s="610"/>
      <c r="CX233" s="610"/>
      <c r="CY233" s="610"/>
      <c r="CZ233" s="610"/>
      <c r="DA233" s="610"/>
      <c r="DB233" s="610"/>
      <c r="DC233" s="610"/>
      <c r="DD233" s="610"/>
      <c r="DE233" s="610"/>
      <c r="DF233" s="610"/>
      <c r="DG233" s="610"/>
    </row>
    <row r="234" spans="1:111" ht="13.5" customHeight="1">
      <c r="A234" s="933"/>
      <c r="B234" s="934"/>
      <c r="C234" s="935"/>
      <c r="D234" s="668">
        <f t="shared" si="3"/>
        <v>92</v>
      </c>
      <c r="E234" s="669"/>
      <c r="F234" s="670"/>
      <c r="G234" s="922" t="s">
        <v>639</v>
      </c>
      <c r="H234" s="923"/>
      <c r="I234" s="923"/>
      <c r="J234" s="923"/>
      <c r="K234" s="923"/>
      <c r="L234" s="923"/>
      <c r="M234" s="923"/>
      <c r="N234" s="923"/>
      <c r="O234" s="923"/>
      <c r="P234" s="923"/>
      <c r="Q234" s="923"/>
      <c r="R234" s="923"/>
      <c r="S234" s="923"/>
      <c r="T234" s="923"/>
      <c r="U234" s="923"/>
      <c r="V234" s="923"/>
      <c r="W234" s="923"/>
      <c r="X234" s="923"/>
      <c r="Y234" s="923"/>
      <c r="Z234" s="923"/>
      <c r="AA234" s="923"/>
      <c r="AB234" s="923"/>
      <c r="AC234" s="923"/>
      <c r="AD234" s="923"/>
      <c r="AE234" s="923"/>
      <c r="AF234" s="923"/>
      <c r="AG234" s="923"/>
      <c r="AH234" s="923"/>
      <c r="AI234" s="923"/>
      <c r="AJ234" s="923"/>
      <c r="AK234" s="923"/>
      <c r="AL234" s="923"/>
      <c r="AM234" s="923"/>
      <c r="AN234" s="923"/>
      <c r="AO234" s="923"/>
      <c r="AP234" s="923"/>
      <c r="AQ234" s="923"/>
      <c r="AR234" s="923"/>
      <c r="AS234" s="923"/>
      <c r="AT234" s="923"/>
      <c r="AU234" s="923"/>
      <c r="AV234" s="923"/>
      <c r="AW234" s="923"/>
      <c r="AX234" s="923"/>
      <c r="AY234" s="923"/>
      <c r="AZ234" s="923"/>
      <c r="BA234" s="923"/>
      <c r="BB234" s="923"/>
      <c r="BC234" s="924"/>
      <c r="BD234" s="920">
        <v>112001</v>
      </c>
      <c r="BE234" s="921"/>
      <c r="BF234" s="921"/>
      <c r="BG234" s="921"/>
      <c r="BH234" s="921"/>
      <c r="BI234" s="921"/>
      <c r="BJ234" s="921"/>
      <c r="BK234" s="918"/>
      <c r="BL234" s="925"/>
      <c r="BM234" s="926"/>
      <c r="BN234" s="926"/>
      <c r="BO234" s="926"/>
      <c r="BP234" s="926"/>
      <c r="BQ234" s="926"/>
      <c r="BR234" s="926"/>
      <c r="BS234" s="926"/>
      <c r="BT234" s="926"/>
      <c r="BU234" s="926"/>
      <c r="BV234" s="926"/>
      <c r="BW234" s="926"/>
      <c r="BX234" s="926"/>
      <c r="BY234" s="926"/>
      <c r="BZ234" s="926"/>
      <c r="CA234" s="926"/>
      <c r="CB234" s="926"/>
      <c r="CC234" s="926"/>
      <c r="CD234" s="915">
        <v>2.5</v>
      </c>
      <c r="CE234" s="916"/>
      <c r="CF234" s="916"/>
      <c r="CG234" s="917"/>
      <c r="CH234" s="918">
        <v>920234</v>
      </c>
      <c r="CI234" s="919"/>
      <c r="CJ234" s="919"/>
      <c r="CK234" s="919"/>
      <c r="CL234" s="919"/>
      <c r="CM234" s="919"/>
      <c r="CN234" s="919"/>
      <c r="CO234" s="919"/>
      <c r="CP234" s="610">
        <f t="shared" si="5"/>
        <v>0</v>
      </c>
      <c r="CQ234" s="610"/>
      <c r="CR234" s="610"/>
      <c r="CS234" s="610"/>
      <c r="CT234" s="610"/>
      <c r="CU234" s="610"/>
      <c r="CV234" s="610"/>
      <c r="CW234" s="610"/>
      <c r="CX234" s="610"/>
      <c r="CY234" s="610"/>
      <c r="CZ234" s="610"/>
      <c r="DA234" s="610"/>
      <c r="DB234" s="610"/>
      <c r="DC234" s="610"/>
      <c r="DD234" s="610"/>
      <c r="DE234" s="610"/>
      <c r="DF234" s="610"/>
      <c r="DG234" s="610"/>
    </row>
    <row r="235" spans="1:111" ht="13.5" customHeight="1">
      <c r="A235" s="933"/>
      <c r="B235" s="934"/>
      <c r="C235" s="935"/>
      <c r="D235" s="668">
        <f t="shared" si="3"/>
        <v>93</v>
      </c>
      <c r="E235" s="669"/>
      <c r="F235" s="670"/>
      <c r="G235" s="922" t="s">
        <v>127</v>
      </c>
      <c r="H235" s="923"/>
      <c r="I235" s="923"/>
      <c r="J235" s="923"/>
      <c r="K235" s="923"/>
      <c r="L235" s="923"/>
      <c r="M235" s="923"/>
      <c r="N235" s="923"/>
      <c r="O235" s="923"/>
      <c r="P235" s="923"/>
      <c r="Q235" s="923"/>
      <c r="R235" s="923"/>
      <c r="S235" s="923"/>
      <c r="T235" s="923"/>
      <c r="U235" s="923"/>
      <c r="V235" s="923"/>
      <c r="W235" s="923"/>
      <c r="X235" s="923"/>
      <c r="Y235" s="923"/>
      <c r="Z235" s="923"/>
      <c r="AA235" s="923"/>
      <c r="AB235" s="923"/>
      <c r="AC235" s="923"/>
      <c r="AD235" s="923"/>
      <c r="AE235" s="923"/>
      <c r="AF235" s="923"/>
      <c r="AG235" s="923"/>
      <c r="AH235" s="923"/>
      <c r="AI235" s="923"/>
      <c r="AJ235" s="923"/>
      <c r="AK235" s="923"/>
      <c r="AL235" s="923"/>
      <c r="AM235" s="923"/>
      <c r="AN235" s="923"/>
      <c r="AO235" s="923"/>
      <c r="AP235" s="923"/>
      <c r="AQ235" s="923"/>
      <c r="AR235" s="923"/>
      <c r="AS235" s="923"/>
      <c r="AT235" s="923"/>
      <c r="AU235" s="923"/>
      <c r="AV235" s="923"/>
      <c r="AW235" s="923"/>
      <c r="AX235" s="923"/>
      <c r="AY235" s="923"/>
      <c r="AZ235" s="923"/>
      <c r="BA235" s="923"/>
      <c r="BB235" s="923"/>
      <c r="BC235" s="924"/>
      <c r="BD235" s="920">
        <v>112002</v>
      </c>
      <c r="BE235" s="921"/>
      <c r="BF235" s="921"/>
      <c r="BG235" s="921"/>
      <c r="BH235" s="921"/>
      <c r="BI235" s="921"/>
      <c r="BJ235" s="921"/>
      <c r="BK235" s="918"/>
      <c r="BL235" s="925"/>
      <c r="BM235" s="926"/>
      <c r="BN235" s="926"/>
      <c r="BO235" s="926"/>
      <c r="BP235" s="926"/>
      <c r="BQ235" s="926"/>
      <c r="BR235" s="926"/>
      <c r="BS235" s="926"/>
      <c r="BT235" s="926"/>
      <c r="BU235" s="926"/>
      <c r="BV235" s="926"/>
      <c r="BW235" s="926"/>
      <c r="BX235" s="926"/>
      <c r="BY235" s="926"/>
      <c r="BZ235" s="926"/>
      <c r="CA235" s="926"/>
      <c r="CB235" s="926"/>
      <c r="CC235" s="926"/>
      <c r="CD235" s="919">
        <v>5</v>
      </c>
      <c r="CE235" s="919"/>
      <c r="CF235" s="919"/>
      <c r="CG235" s="919"/>
      <c r="CH235" s="918">
        <v>920237</v>
      </c>
      <c r="CI235" s="919"/>
      <c r="CJ235" s="919"/>
      <c r="CK235" s="919"/>
      <c r="CL235" s="919"/>
      <c r="CM235" s="919"/>
      <c r="CN235" s="919"/>
      <c r="CO235" s="919"/>
      <c r="CP235" s="610">
        <f t="shared" si="5"/>
        <v>0</v>
      </c>
      <c r="CQ235" s="610"/>
      <c r="CR235" s="610"/>
      <c r="CS235" s="610"/>
      <c r="CT235" s="610"/>
      <c r="CU235" s="610"/>
      <c r="CV235" s="610"/>
      <c r="CW235" s="610"/>
      <c r="CX235" s="610"/>
      <c r="CY235" s="610"/>
      <c r="CZ235" s="610"/>
      <c r="DA235" s="610"/>
      <c r="DB235" s="610"/>
      <c r="DC235" s="610"/>
      <c r="DD235" s="610"/>
      <c r="DE235" s="610"/>
      <c r="DF235" s="610"/>
      <c r="DG235" s="610"/>
    </row>
    <row r="236" spans="1:111" ht="13.5" customHeight="1">
      <c r="A236" s="933"/>
      <c r="B236" s="934"/>
      <c r="C236" s="935"/>
      <c r="D236" s="668">
        <f t="shared" si="3"/>
        <v>94</v>
      </c>
      <c r="E236" s="669"/>
      <c r="F236" s="670"/>
      <c r="G236" s="913" t="s">
        <v>128</v>
      </c>
      <c r="H236" s="823"/>
      <c r="I236" s="823"/>
      <c r="J236" s="823"/>
      <c r="K236" s="823"/>
      <c r="L236" s="823"/>
      <c r="M236" s="823"/>
      <c r="N236" s="823"/>
      <c r="O236" s="823"/>
      <c r="P236" s="823"/>
      <c r="Q236" s="823"/>
      <c r="R236" s="823"/>
      <c r="S236" s="823"/>
      <c r="T236" s="823"/>
      <c r="U236" s="823"/>
      <c r="V236" s="823"/>
      <c r="W236" s="823"/>
      <c r="X236" s="823"/>
      <c r="Y236" s="823"/>
      <c r="Z236" s="823"/>
      <c r="AA236" s="823"/>
      <c r="AB236" s="823"/>
      <c r="AC236" s="823"/>
      <c r="AD236" s="823"/>
      <c r="AE236" s="823"/>
      <c r="AF236" s="823"/>
      <c r="AG236" s="823"/>
      <c r="AH236" s="823"/>
      <c r="AI236" s="823"/>
      <c r="AJ236" s="823"/>
      <c r="AK236" s="823"/>
      <c r="AL236" s="823"/>
      <c r="AM236" s="823"/>
      <c r="AN236" s="823"/>
      <c r="AO236" s="823"/>
      <c r="AP236" s="823"/>
      <c r="AQ236" s="823"/>
      <c r="AR236" s="823"/>
      <c r="AS236" s="823"/>
      <c r="AT236" s="823"/>
      <c r="AU236" s="823"/>
      <c r="AV236" s="823"/>
      <c r="AW236" s="823"/>
      <c r="AX236" s="823"/>
      <c r="AY236" s="823"/>
      <c r="AZ236" s="823"/>
      <c r="BA236" s="823"/>
      <c r="BB236" s="823"/>
      <c r="BC236" s="914"/>
      <c r="BD236" s="911">
        <v>63311</v>
      </c>
      <c r="BE236" s="801"/>
      <c r="BF236" s="801"/>
      <c r="BG236" s="801"/>
      <c r="BH236" s="801"/>
      <c r="BI236" s="801"/>
      <c r="BJ236" s="801"/>
      <c r="BK236" s="912"/>
      <c r="BL236" s="925"/>
      <c r="BM236" s="926"/>
      <c r="BN236" s="926"/>
      <c r="BO236" s="926"/>
      <c r="BP236" s="926"/>
      <c r="BQ236" s="926"/>
      <c r="BR236" s="926"/>
      <c r="BS236" s="926"/>
      <c r="BT236" s="926"/>
      <c r="BU236" s="926"/>
      <c r="BV236" s="926"/>
      <c r="BW236" s="926"/>
      <c r="BX236" s="926"/>
      <c r="BY236" s="926"/>
      <c r="BZ236" s="926"/>
      <c r="CA236" s="926"/>
      <c r="CB236" s="926"/>
      <c r="CC236" s="926"/>
      <c r="CD236" s="1310">
        <v>1</v>
      </c>
      <c r="CE236" s="1310"/>
      <c r="CF236" s="1310"/>
      <c r="CG236" s="1310"/>
      <c r="CH236" s="978">
        <v>920236</v>
      </c>
      <c r="CI236" s="978"/>
      <c r="CJ236" s="978"/>
      <c r="CK236" s="978"/>
      <c r="CL236" s="978"/>
      <c r="CM236" s="978"/>
      <c r="CN236" s="978"/>
      <c r="CO236" s="978"/>
      <c r="CP236" s="610">
        <f t="shared" si="5"/>
        <v>0</v>
      </c>
      <c r="CQ236" s="610"/>
      <c r="CR236" s="610"/>
      <c r="CS236" s="610"/>
      <c r="CT236" s="610"/>
      <c r="CU236" s="610"/>
      <c r="CV236" s="610"/>
      <c r="CW236" s="610"/>
      <c r="CX236" s="610"/>
      <c r="CY236" s="610"/>
      <c r="CZ236" s="610"/>
      <c r="DA236" s="610"/>
      <c r="DB236" s="610"/>
      <c r="DC236" s="610"/>
      <c r="DD236" s="610"/>
      <c r="DE236" s="610"/>
      <c r="DF236" s="610"/>
      <c r="DG236" s="610"/>
    </row>
    <row r="237" spans="1:111" ht="13.5" customHeight="1">
      <c r="A237" s="933"/>
      <c r="B237" s="934"/>
      <c r="C237" s="935"/>
      <c r="D237" s="668">
        <f t="shared" si="3"/>
        <v>95</v>
      </c>
      <c r="E237" s="669"/>
      <c r="F237" s="670"/>
      <c r="G237" s="191" t="s">
        <v>640</v>
      </c>
      <c r="H237" s="192"/>
      <c r="I237" s="192"/>
      <c r="J237" s="192"/>
      <c r="K237" s="192"/>
      <c r="L237" s="192"/>
      <c r="M237" s="192"/>
      <c r="N237" s="192"/>
      <c r="O237" s="192"/>
      <c r="P237" s="192"/>
      <c r="Q237" s="192"/>
      <c r="R237" s="192"/>
      <c r="S237" s="192"/>
      <c r="T237" s="192"/>
      <c r="U237" s="192"/>
      <c r="V237" s="192"/>
      <c r="W237" s="192"/>
      <c r="X237" s="192"/>
      <c r="Y237" s="192"/>
      <c r="Z237" s="192"/>
      <c r="AA237" s="192"/>
      <c r="AB237" s="192"/>
      <c r="AC237" s="192"/>
      <c r="AD237" s="192"/>
      <c r="AE237" s="192"/>
      <c r="AF237" s="192"/>
      <c r="AG237" s="192"/>
      <c r="AH237" s="192"/>
      <c r="AI237" s="192"/>
      <c r="AJ237" s="192"/>
      <c r="AK237" s="192"/>
      <c r="AL237" s="192"/>
      <c r="AM237" s="192"/>
      <c r="AN237" s="192"/>
      <c r="AO237" s="192"/>
      <c r="AP237" s="192"/>
      <c r="AQ237" s="192"/>
      <c r="AR237" s="192"/>
      <c r="AS237" s="192"/>
      <c r="AT237" s="192"/>
      <c r="AU237" s="192"/>
      <c r="AV237" s="192"/>
      <c r="AW237" s="192"/>
      <c r="AX237" s="192"/>
      <c r="AY237" s="192"/>
      <c r="AZ237" s="192"/>
      <c r="BA237" s="192"/>
      <c r="BB237" s="192"/>
      <c r="BC237" s="193"/>
      <c r="BD237" s="911">
        <v>63312</v>
      </c>
      <c r="BE237" s="801"/>
      <c r="BF237" s="801"/>
      <c r="BG237" s="801"/>
      <c r="BH237" s="801"/>
      <c r="BI237" s="801"/>
      <c r="BJ237" s="801"/>
      <c r="BK237" s="912"/>
      <c r="BL237" s="925"/>
      <c r="BM237" s="926"/>
      <c r="BN237" s="926"/>
      <c r="BO237" s="926"/>
      <c r="BP237" s="926"/>
      <c r="BQ237" s="926"/>
      <c r="BR237" s="926"/>
      <c r="BS237" s="926"/>
      <c r="BT237" s="926"/>
      <c r="BU237" s="926"/>
      <c r="BV237" s="926"/>
      <c r="BW237" s="926"/>
      <c r="BX237" s="926"/>
      <c r="BY237" s="926"/>
      <c r="BZ237" s="926"/>
      <c r="CA237" s="926"/>
      <c r="CB237" s="926"/>
      <c r="CC237" s="926"/>
      <c r="CD237" s="1309">
        <v>3500</v>
      </c>
      <c r="CE237" s="1309"/>
      <c r="CF237" s="1309"/>
      <c r="CG237" s="1309"/>
      <c r="CH237" s="978">
        <v>920236</v>
      </c>
      <c r="CI237" s="978"/>
      <c r="CJ237" s="978"/>
      <c r="CK237" s="978"/>
      <c r="CL237" s="978"/>
      <c r="CM237" s="978"/>
      <c r="CN237" s="978"/>
      <c r="CO237" s="978"/>
      <c r="CP237" s="610">
        <f>BL237*CD237</f>
        <v>0</v>
      </c>
      <c r="CQ237" s="610"/>
      <c r="CR237" s="610"/>
      <c r="CS237" s="610"/>
      <c r="CT237" s="610"/>
      <c r="CU237" s="610"/>
      <c r="CV237" s="610"/>
      <c r="CW237" s="610"/>
      <c r="CX237" s="610"/>
      <c r="CY237" s="610"/>
      <c r="CZ237" s="610"/>
      <c r="DA237" s="610"/>
      <c r="DB237" s="610"/>
      <c r="DC237" s="610"/>
      <c r="DD237" s="610"/>
      <c r="DE237" s="610"/>
      <c r="DF237" s="610"/>
      <c r="DG237" s="610"/>
    </row>
    <row r="238" spans="1:111" ht="13.5" customHeight="1" thickBot="1">
      <c r="A238" s="936"/>
      <c r="B238" s="937"/>
      <c r="C238" s="938"/>
      <c r="D238" s="671">
        <f>D237+1</f>
        <v>96</v>
      </c>
      <c r="E238" s="672"/>
      <c r="F238" s="673"/>
      <c r="G238" s="913" t="s">
        <v>129</v>
      </c>
      <c r="H238" s="823"/>
      <c r="I238" s="823"/>
      <c r="J238" s="823"/>
      <c r="K238" s="823"/>
      <c r="L238" s="823"/>
      <c r="M238" s="823"/>
      <c r="N238" s="823"/>
      <c r="O238" s="823"/>
      <c r="P238" s="823"/>
      <c r="Q238" s="823"/>
      <c r="R238" s="823"/>
      <c r="S238" s="823"/>
      <c r="T238" s="823"/>
      <c r="U238" s="823"/>
      <c r="V238" s="823"/>
      <c r="W238" s="823"/>
      <c r="X238" s="823"/>
      <c r="Y238" s="823"/>
      <c r="Z238" s="823"/>
      <c r="AA238" s="823"/>
      <c r="AB238" s="823"/>
      <c r="AC238" s="823"/>
      <c r="AD238" s="823"/>
      <c r="AE238" s="823"/>
      <c r="AF238" s="823"/>
      <c r="AG238" s="823"/>
      <c r="AH238" s="823"/>
      <c r="AI238" s="823"/>
      <c r="AJ238" s="823"/>
      <c r="AK238" s="823"/>
      <c r="AL238" s="823"/>
      <c r="AM238" s="823"/>
      <c r="AN238" s="823"/>
      <c r="AO238" s="823"/>
      <c r="AP238" s="823"/>
      <c r="AQ238" s="823"/>
      <c r="AR238" s="823"/>
      <c r="AS238" s="823"/>
      <c r="AT238" s="823"/>
      <c r="AU238" s="823"/>
      <c r="AV238" s="823"/>
      <c r="AW238" s="823"/>
      <c r="AX238" s="823"/>
      <c r="AY238" s="823"/>
      <c r="AZ238" s="823"/>
      <c r="BA238" s="823"/>
      <c r="BB238" s="823"/>
      <c r="BC238" s="914"/>
      <c r="BD238" s="664">
        <v>118301</v>
      </c>
      <c r="BE238" s="665"/>
      <c r="BF238" s="665"/>
      <c r="BG238" s="665"/>
      <c r="BH238" s="665"/>
      <c r="BI238" s="665"/>
      <c r="BJ238" s="665"/>
      <c r="BK238" s="666"/>
      <c r="BL238" s="667"/>
      <c r="BM238" s="610"/>
      <c r="BN238" s="610"/>
      <c r="BO238" s="610"/>
      <c r="BP238" s="610"/>
      <c r="BQ238" s="610"/>
      <c r="BR238" s="610"/>
      <c r="BS238" s="610"/>
      <c r="BT238" s="610"/>
      <c r="BU238" s="610"/>
      <c r="BV238" s="610"/>
      <c r="BW238" s="610"/>
      <c r="BX238" s="610"/>
      <c r="BY238" s="610"/>
      <c r="BZ238" s="610"/>
      <c r="CA238" s="610"/>
      <c r="CB238" s="610"/>
      <c r="CC238" s="610"/>
      <c r="CD238" s="978"/>
      <c r="CE238" s="978"/>
      <c r="CF238" s="978"/>
      <c r="CG238" s="978"/>
      <c r="CH238" s="978">
        <v>920211</v>
      </c>
      <c r="CI238" s="978"/>
      <c r="CJ238" s="978"/>
      <c r="CK238" s="978"/>
      <c r="CL238" s="978"/>
      <c r="CM238" s="978"/>
      <c r="CN238" s="978"/>
      <c r="CO238" s="978"/>
      <c r="CP238" s="967">
        <f>BL238*CD238/100</f>
        <v>0</v>
      </c>
      <c r="CQ238" s="967"/>
      <c r="CR238" s="967"/>
      <c r="CS238" s="967"/>
      <c r="CT238" s="967"/>
      <c r="CU238" s="967"/>
      <c r="CV238" s="967"/>
      <c r="CW238" s="967"/>
      <c r="CX238" s="967"/>
      <c r="CY238" s="967"/>
      <c r="CZ238" s="967"/>
      <c r="DA238" s="967"/>
      <c r="DB238" s="967"/>
      <c r="DC238" s="967"/>
      <c r="DD238" s="967"/>
      <c r="DE238" s="967"/>
      <c r="DF238" s="967"/>
      <c r="DG238" s="967"/>
    </row>
    <row r="239" spans="1:111" ht="13.5" customHeight="1" thickBot="1">
      <c r="A239" s="889"/>
      <c r="B239" s="890"/>
      <c r="C239" s="891"/>
      <c r="D239" s="892">
        <f t="shared" si="3"/>
        <v>97</v>
      </c>
      <c r="E239" s="893"/>
      <c r="F239" s="894"/>
      <c r="G239" s="895" t="s">
        <v>641</v>
      </c>
      <c r="H239" s="896"/>
      <c r="I239" s="896"/>
      <c r="J239" s="896"/>
      <c r="K239" s="896"/>
      <c r="L239" s="896"/>
      <c r="M239" s="896"/>
      <c r="N239" s="896"/>
      <c r="O239" s="896"/>
      <c r="P239" s="896"/>
      <c r="Q239" s="896"/>
      <c r="R239" s="896"/>
      <c r="S239" s="896"/>
      <c r="T239" s="896"/>
      <c r="U239" s="896"/>
      <c r="V239" s="896"/>
      <c r="W239" s="896"/>
      <c r="X239" s="896"/>
      <c r="Y239" s="896"/>
      <c r="Z239" s="896"/>
      <c r="AA239" s="896"/>
      <c r="AB239" s="896"/>
      <c r="AC239" s="896"/>
      <c r="AD239" s="896"/>
      <c r="AE239" s="896"/>
      <c r="AF239" s="896"/>
      <c r="AG239" s="896"/>
      <c r="AH239" s="896"/>
      <c r="AI239" s="896"/>
      <c r="AJ239" s="896"/>
      <c r="AK239" s="896"/>
      <c r="AL239" s="896"/>
      <c r="AM239" s="896"/>
      <c r="AN239" s="896"/>
      <c r="AO239" s="896"/>
      <c r="AP239" s="896"/>
      <c r="AQ239" s="896"/>
      <c r="AR239" s="896"/>
      <c r="AS239" s="896"/>
      <c r="AT239" s="896"/>
      <c r="AU239" s="896"/>
      <c r="AV239" s="896"/>
      <c r="AW239" s="896"/>
      <c r="AX239" s="896"/>
      <c r="AY239" s="896"/>
      <c r="AZ239" s="896"/>
      <c r="BA239" s="896"/>
      <c r="BB239" s="896"/>
      <c r="BC239" s="896"/>
      <c r="BD239" s="896"/>
      <c r="BE239" s="896"/>
      <c r="BF239" s="896"/>
      <c r="BG239" s="896"/>
      <c r="BH239" s="896"/>
      <c r="BI239" s="896"/>
      <c r="BJ239" s="896"/>
      <c r="BK239" s="896"/>
      <c r="BL239" s="896"/>
      <c r="BM239" s="896"/>
      <c r="BN239" s="896"/>
      <c r="BO239" s="896"/>
      <c r="BP239" s="896"/>
      <c r="BQ239" s="896"/>
      <c r="BR239" s="896"/>
      <c r="BS239" s="896"/>
      <c r="BT239" s="896"/>
      <c r="BU239" s="896"/>
      <c r="BV239" s="896"/>
      <c r="BW239" s="896"/>
      <c r="BX239" s="896"/>
      <c r="BY239" s="896"/>
      <c r="BZ239" s="896"/>
      <c r="CA239" s="896"/>
      <c r="CB239" s="896"/>
      <c r="CC239" s="896"/>
      <c r="CD239" s="896"/>
      <c r="CE239" s="896"/>
      <c r="CF239" s="896"/>
      <c r="CG239" s="897"/>
      <c r="CH239" s="611">
        <v>9202</v>
      </c>
      <c r="CI239" s="611"/>
      <c r="CJ239" s="611"/>
      <c r="CK239" s="611"/>
      <c r="CL239" s="611"/>
      <c r="CM239" s="611"/>
      <c r="CN239" s="611"/>
      <c r="CO239" s="611"/>
      <c r="CP239" s="683">
        <f>SUM(CP195:DG238)</f>
        <v>0</v>
      </c>
      <c r="CQ239" s="683"/>
      <c r="CR239" s="683"/>
      <c r="CS239" s="683"/>
      <c r="CT239" s="683"/>
      <c r="CU239" s="683"/>
      <c r="CV239" s="683"/>
      <c r="CW239" s="683"/>
      <c r="CX239" s="683"/>
      <c r="CY239" s="683"/>
      <c r="CZ239" s="683"/>
      <c r="DA239" s="683"/>
      <c r="DB239" s="683"/>
      <c r="DC239" s="683"/>
      <c r="DD239" s="683"/>
      <c r="DE239" s="683"/>
      <c r="DF239" s="683"/>
      <c r="DG239" s="683"/>
    </row>
    <row r="240" spans="1:111" ht="3.75" customHeight="1">
      <c r="A240" s="1293" t="s">
        <v>642</v>
      </c>
      <c r="B240" s="1294"/>
      <c r="C240" s="1295"/>
      <c r="D240" s="244"/>
      <c r="E240" s="245"/>
      <c r="F240" s="245"/>
      <c r="G240" s="227"/>
      <c r="H240" s="228"/>
      <c r="I240" s="228"/>
      <c r="J240" s="228"/>
      <c r="K240" s="228"/>
      <c r="L240" s="228"/>
      <c r="M240" s="228"/>
      <c r="N240" s="228"/>
      <c r="O240" s="228"/>
      <c r="P240" s="228"/>
      <c r="Q240" s="228"/>
      <c r="R240" s="228"/>
      <c r="S240" s="228"/>
      <c r="T240" s="228"/>
      <c r="U240" s="228"/>
      <c r="V240" s="228"/>
      <c r="W240" s="228"/>
      <c r="X240" s="228"/>
      <c r="Y240" s="228"/>
      <c r="Z240" s="228"/>
      <c r="AA240" s="228"/>
      <c r="AB240" s="228"/>
      <c r="AC240" s="228"/>
      <c r="AD240" s="228"/>
      <c r="AE240" s="228"/>
      <c r="AF240" s="228"/>
      <c r="AG240" s="228"/>
      <c r="AH240" s="228"/>
      <c r="AI240" s="228"/>
      <c r="AJ240" s="228"/>
      <c r="AK240" s="228"/>
      <c r="AL240" s="228"/>
      <c r="AM240" s="228"/>
      <c r="AN240" s="228"/>
      <c r="AO240" s="228"/>
      <c r="AP240" s="228"/>
      <c r="AQ240" s="228"/>
      <c r="AR240" s="228"/>
      <c r="AS240" s="228"/>
      <c r="AT240" s="228"/>
      <c r="AU240" s="228"/>
      <c r="AV240" s="228"/>
      <c r="AW240" s="228"/>
      <c r="AX240" s="228"/>
      <c r="AY240" s="228"/>
      <c r="AZ240" s="228"/>
      <c r="BA240" s="228"/>
      <c r="BB240" s="228"/>
      <c r="BC240" s="228"/>
      <c r="BD240" s="228"/>
      <c r="BE240" s="228"/>
      <c r="BF240" s="228"/>
      <c r="BG240" s="228"/>
      <c r="BH240" s="228"/>
      <c r="BI240" s="228"/>
      <c r="BJ240" s="228"/>
      <c r="BK240" s="228"/>
      <c r="BL240" s="228"/>
      <c r="BM240" s="228"/>
      <c r="BN240" s="228"/>
      <c r="BO240" s="228"/>
      <c r="BP240" s="228"/>
      <c r="BQ240" s="228"/>
      <c r="BR240" s="228"/>
      <c r="BS240" s="228"/>
      <c r="BT240" s="228"/>
      <c r="BU240" s="228"/>
      <c r="BV240" s="228"/>
      <c r="BW240" s="228"/>
      <c r="BX240" s="228"/>
      <c r="BY240" s="228"/>
      <c r="BZ240" s="228"/>
      <c r="CA240" s="228"/>
      <c r="CB240" s="228"/>
      <c r="CC240" s="228"/>
      <c r="CD240" s="228"/>
      <c r="CE240" s="228"/>
      <c r="CF240" s="228"/>
      <c r="CG240" s="228"/>
      <c r="CH240" s="229"/>
      <c r="CI240" s="229"/>
      <c r="CJ240" s="229"/>
      <c r="CK240" s="229"/>
      <c r="CL240" s="229"/>
      <c r="CM240" s="229"/>
      <c r="CN240" s="229"/>
      <c r="CO240" s="229"/>
      <c r="CP240" s="230"/>
      <c r="CQ240" s="230"/>
      <c r="CR240" s="230"/>
      <c r="CS240" s="230"/>
      <c r="CT240" s="230"/>
      <c r="CU240" s="230"/>
      <c r="CV240" s="230"/>
      <c r="CW240" s="230"/>
      <c r="CX240" s="230"/>
      <c r="CY240" s="230"/>
      <c r="CZ240" s="230"/>
      <c r="DA240" s="230"/>
      <c r="DB240" s="230"/>
      <c r="DC240" s="230"/>
      <c r="DD240" s="230"/>
      <c r="DE240" s="230"/>
      <c r="DF240" s="230"/>
      <c r="DG240" s="231"/>
    </row>
    <row r="241" spans="1:111" ht="12" customHeight="1">
      <c r="A241" s="1296"/>
      <c r="B241" s="1297"/>
      <c r="C241" s="1298"/>
      <c r="D241" s="246"/>
      <c r="E241" s="247"/>
      <c r="F241" s="247"/>
      <c r="G241" s="233" t="s">
        <v>643</v>
      </c>
      <c r="H241" s="232"/>
      <c r="I241" s="232"/>
      <c r="J241" s="232"/>
      <c r="K241" s="232"/>
      <c r="L241" s="232"/>
      <c r="M241" s="232"/>
      <c r="N241" s="232"/>
      <c r="O241" s="232"/>
      <c r="P241" s="232"/>
      <c r="Q241" s="232"/>
      <c r="R241" s="232"/>
      <c r="S241" s="232"/>
      <c r="T241" s="232"/>
      <c r="U241" s="232"/>
      <c r="V241" s="232"/>
      <c r="W241" s="232"/>
      <c r="X241" s="232"/>
      <c r="Y241" s="232"/>
      <c r="Z241" s="232"/>
      <c r="AA241" s="232"/>
      <c r="AB241" s="232"/>
      <c r="AC241" s="232"/>
      <c r="AD241" s="232"/>
      <c r="AE241" s="232"/>
      <c r="AF241" s="232"/>
      <c r="AG241" s="232"/>
      <c r="AH241" s="232"/>
      <c r="AI241" s="232"/>
      <c r="AJ241" s="232"/>
      <c r="AK241" s="232"/>
      <c r="AL241" s="232"/>
      <c r="AM241" s="232"/>
      <c r="AN241" s="232"/>
      <c r="AO241" s="232"/>
      <c r="AP241" s="232"/>
      <c r="AQ241" s="232"/>
      <c r="AR241" s="232"/>
      <c r="AS241" s="232"/>
      <c r="AT241" s="232"/>
      <c r="AU241" s="232"/>
      <c r="AV241" s="232"/>
      <c r="AW241" s="232"/>
      <c r="AX241" s="232"/>
      <c r="AY241" s="232"/>
      <c r="AZ241" s="232"/>
      <c r="BA241" s="232"/>
      <c r="BB241" s="232"/>
      <c r="BC241" s="232"/>
      <c r="BD241" s="232"/>
      <c r="BE241" s="232"/>
      <c r="BF241" s="232"/>
      <c r="BG241" s="232"/>
      <c r="BH241" s="232"/>
      <c r="BI241" s="232"/>
      <c r="BJ241" s="232"/>
      <c r="BK241" s="232"/>
      <c r="BL241" s="232"/>
      <c r="BM241" s="232"/>
      <c r="BN241" s="232"/>
      <c r="BO241" s="232"/>
      <c r="BP241" s="232"/>
      <c r="BQ241" s="232"/>
      <c r="BR241" s="232"/>
      <c r="BS241" s="232"/>
      <c r="BT241" s="232"/>
      <c r="BU241" s="232"/>
      <c r="BV241" s="232"/>
      <c r="BW241" s="232"/>
      <c r="BX241" s="232"/>
      <c r="BY241" s="232"/>
      <c r="BZ241" s="232"/>
      <c r="CA241" s="232"/>
      <c r="CB241" s="232"/>
      <c r="CC241" s="232"/>
      <c r="CD241" s="232"/>
      <c r="CE241" s="232"/>
      <c r="CF241" s="232"/>
      <c r="CG241" s="232"/>
      <c r="CH241" s="233" t="s">
        <v>646</v>
      </c>
      <c r="CI241" s="234"/>
      <c r="CJ241" s="234"/>
      <c r="CK241" s="234"/>
      <c r="CL241" s="234"/>
      <c r="CM241" s="234"/>
      <c r="CN241" s="234"/>
      <c r="CO241" s="234"/>
      <c r="CP241" s="235"/>
      <c r="CQ241" s="235"/>
      <c r="CR241" s="235"/>
      <c r="CS241" s="235"/>
      <c r="CT241" s="235"/>
      <c r="CU241" s="1302" t="s">
        <v>716</v>
      </c>
      <c r="CV241" s="1303"/>
      <c r="CW241" s="1303"/>
      <c r="CX241" s="1303"/>
      <c r="CY241" s="1304"/>
      <c r="CZ241" s="235"/>
      <c r="DA241" s="235"/>
      <c r="DB241" s="235"/>
      <c r="DC241" s="235"/>
      <c r="DD241" s="235"/>
      <c r="DE241" s="235"/>
      <c r="DF241" s="235"/>
      <c r="DG241" s="236"/>
    </row>
    <row r="242" spans="1:111" ht="3.75" customHeight="1">
      <c r="A242" s="1296"/>
      <c r="B242" s="1297"/>
      <c r="C242" s="1298"/>
      <c r="D242" s="246"/>
      <c r="E242" s="247"/>
      <c r="F242" s="247"/>
      <c r="G242" s="237"/>
      <c r="H242" s="232"/>
      <c r="I242" s="232"/>
      <c r="J242" s="232"/>
      <c r="K242" s="232"/>
      <c r="L242" s="232"/>
      <c r="M242" s="232"/>
      <c r="N242" s="232"/>
      <c r="O242" s="232"/>
      <c r="P242" s="232"/>
      <c r="Q242" s="232"/>
      <c r="R242" s="232"/>
      <c r="S242" s="232"/>
      <c r="T242" s="232"/>
      <c r="U242" s="232"/>
      <c r="V242" s="232"/>
      <c r="W242" s="232"/>
      <c r="X242" s="232"/>
      <c r="Y242" s="232"/>
      <c r="Z242" s="232"/>
      <c r="AA242" s="232"/>
      <c r="AB242" s="232"/>
      <c r="AC242" s="232"/>
      <c r="AD242" s="232"/>
      <c r="AE242" s="232"/>
      <c r="AF242" s="232"/>
      <c r="AG242" s="232"/>
      <c r="AH242" s="232"/>
      <c r="AI242" s="232"/>
      <c r="AJ242" s="232"/>
      <c r="AK242" s="232"/>
      <c r="AL242" s="232"/>
      <c r="AM242" s="232"/>
      <c r="AN242" s="232"/>
      <c r="AO242" s="232"/>
      <c r="AP242" s="232"/>
      <c r="AQ242" s="232"/>
      <c r="AR242" s="232"/>
      <c r="AS242" s="232"/>
      <c r="AT242" s="232"/>
      <c r="AU242" s="232"/>
      <c r="AV242" s="232"/>
      <c r="AW242" s="232"/>
      <c r="AX242" s="232"/>
      <c r="AY242" s="232"/>
      <c r="AZ242" s="232"/>
      <c r="BA242" s="232"/>
      <c r="BB242" s="232"/>
      <c r="BC242" s="232"/>
      <c r="BD242" s="232"/>
      <c r="BE242" s="232"/>
      <c r="BF242" s="232"/>
      <c r="BG242" s="232"/>
      <c r="BH242" s="232"/>
      <c r="BI242" s="232"/>
      <c r="BJ242" s="232"/>
      <c r="BK242" s="232"/>
      <c r="BL242" s="232"/>
      <c r="BM242" s="232"/>
      <c r="BN242" s="232"/>
      <c r="BO242" s="232"/>
      <c r="BP242" s="232"/>
      <c r="BQ242" s="232"/>
      <c r="BR242" s="232"/>
      <c r="BS242" s="232"/>
      <c r="BT242" s="232"/>
      <c r="BU242" s="232"/>
      <c r="BV242" s="232"/>
      <c r="BW242" s="232"/>
      <c r="BX242" s="232"/>
      <c r="BY242" s="232"/>
      <c r="BZ242" s="232"/>
      <c r="CA242" s="232"/>
      <c r="CB242" s="232"/>
      <c r="CC242" s="232"/>
      <c r="CD242" s="232"/>
      <c r="CE242" s="232"/>
      <c r="CF242" s="232"/>
      <c r="CG242" s="232"/>
      <c r="CH242" s="234"/>
      <c r="CI242" s="234"/>
      <c r="CJ242" s="234"/>
      <c r="CK242" s="234"/>
      <c r="CL242" s="234"/>
      <c r="CM242" s="234"/>
      <c r="CN242" s="234"/>
      <c r="CO242" s="234"/>
      <c r="CP242" s="235"/>
      <c r="CQ242" s="235"/>
      <c r="CR242" s="235"/>
      <c r="CS242" s="235"/>
      <c r="CT242" s="235"/>
      <c r="CU242" s="235"/>
      <c r="CV242" s="235"/>
      <c r="CW242" s="235"/>
      <c r="CX242" s="235"/>
      <c r="CY242" s="235"/>
      <c r="CZ242" s="235"/>
      <c r="DA242" s="235"/>
      <c r="DB242" s="235"/>
      <c r="DC242" s="235"/>
      <c r="DD242" s="235"/>
      <c r="DE242" s="235"/>
      <c r="DF242" s="235"/>
      <c r="DG242" s="236"/>
    </row>
    <row r="243" spans="1:111" ht="12" customHeight="1">
      <c r="A243" s="1296"/>
      <c r="B243" s="1297"/>
      <c r="C243" s="1298"/>
      <c r="D243" s="246"/>
      <c r="E243" s="544"/>
      <c r="F243" s="247"/>
      <c r="G243" s="1305" t="s">
        <v>644</v>
      </c>
      <c r="H243" s="1305"/>
      <c r="I243" s="1305"/>
      <c r="J243" s="1305"/>
      <c r="K243" s="1305"/>
      <c r="L243" s="1305"/>
      <c r="M243" s="1305"/>
      <c r="N243" s="1305"/>
      <c r="O243" s="1305"/>
      <c r="P243" s="1305"/>
      <c r="Q243" s="1305"/>
      <c r="R243" s="1305"/>
      <c r="S243" s="1305"/>
      <c r="T243" s="1305"/>
      <c r="U243" s="1305"/>
      <c r="V243" s="1305"/>
      <c r="W243" s="1305"/>
      <c r="X243" s="1305"/>
      <c r="Y243" s="1305"/>
      <c r="Z243" s="1305"/>
      <c r="AA243" s="1305"/>
      <c r="AB243" s="1305"/>
      <c r="AC243" s="1305"/>
      <c r="AD243" s="1305"/>
      <c r="AE243" s="1305"/>
      <c r="AF243" s="1305"/>
      <c r="AG243" s="1305"/>
      <c r="AH243" s="1305"/>
      <c r="AI243" s="1305"/>
      <c r="AJ243" s="1305"/>
      <c r="AK243" s="1305"/>
      <c r="AL243" s="1305"/>
      <c r="AM243" s="1305"/>
      <c r="AN243" s="1305"/>
      <c r="AO243" s="1305"/>
      <c r="AP243" s="1305"/>
      <c r="AQ243" s="1305"/>
      <c r="AR243" s="1305"/>
      <c r="AS243" s="1305"/>
      <c r="AT243" s="1305"/>
      <c r="AU243" s="1305"/>
      <c r="AV243" s="1305"/>
      <c r="AW243" s="1305"/>
      <c r="AX243" s="1305"/>
      <c r="AY243" s="1305"/>
      <c r="AZ243" s="1305"/>
      <c r="BA243" s="1305"/>
      <c r="BB243" s="1305"/>
      <c r="BC243" s="1305"/>
      <c r="BD243" s="1305"/>
      <c r="BE243" s="1305"/>
      <c r="BF243" s="1305"/>
      <c r="BG243" s="1305"/>
      <c r="BH243" s="1305"/>
      <c r="BI243" s="1305"/>
      <c r="BJ243" s="1305"/>
      <c r="BK243" s="1305"/>
      <c r="BL243" s="1305"/>
      <c r="BM243" s="1305"/>
      <c r="BN243" s="1305"/>
      <c r="BO243" s="1305"/>
      <c r="BP243" s="1305"/>
      <c r="BQ243" s="1305"/>
      <c r="BR243" s="1305"/>
      <c r="BS243" s="1305"/>
      <c r="BT243" s="1305"/>
      <c r="BU243" s="1305"/>
      <c r="BV243" s="1305"/>
      <c r="BW243" s="1305"/>
      <c r="BX243" s="1305"/>
      <c r="BY243" s="1305"/>
      <c r="BZ243" s="1305"/>
      <c r="CA243" s="1305"/>
      <c r="CB243" s="1305"/>
      <c r="CC243" s="1305"/>
      <c r="CD243" s="238"/>
      <c r="CE243" s="238"/>
      <c r="CF243" s="238"/>
      <c r="CG243" s="238"/>
      <c r="CH243" s="233" t="s">
        <v>646</v>
      </c>
      <c r="CI243" s="234"/>
      <c r="CJ243" s="234"/>
      <c r="CK243" s="234"/>
      <c r="CL243" s="234"/>
      <c r="CM243" s="234"/>
      <c r="CN243" s="234"/>
      <c r="CO243" s="234"/>
      <c r="CP243" s="235"/>
      <c r="CQ243" s="235"/>
      <c r="CR243" s="235"/>
      <c r="CS243" s="235"/>
      <c r="CT243" s="235"/>
      <c r="CU243" s="1302"/>
      <c r="CV243" s="1303"/>
      <c r="CW243" s="1303"/>
      <c r="CX243" s="1303"/>
      <c r="CY243" s="1304"/>
      <c r="CZ243" s="235"/>
      <c r="DA243" s="235"/>
      <c r="DB243" s="235"/>
      <c r="DC243" s="235"/>
      <c r="DD243" s="235"/>
      <c r="DE243" s="235"/>
      <c r="DF243" s="235"/>
      <c r="DG243" s="236"/>
    </row>
    <row r="244" spans="1:111" ht="7.5" customHeight="1">
      <c r="A244" s="1296"/>
      <c r="B244" s="1297"/>
      <c r="C244" s="1298"/>
      <c r="D244" s="246"/>
      <c r="E244" s="247"/>
      <c r="F244" s="247"/>
      <c r="G244" s="1305"/>
      <c r="H244" s="1305"/>
      <c r="I244" s="1305"/>
      <c r="J244" s="1305"/>
      <c r="K244" s="1305"/>
      <c r="L244" s="1305"/>
      <c r="M244" s="1305"/>
      <c r="N244" s="1305"/>
      <c r="O244" s="1305"/>
      <c r="P244" s="1305"/>
      <c r="Q244" s="1305"/>
      <c r="R244" s="1305"/>
      <c r="S244" s="1305"/>
      <c r="T244" s="1305"/>
      <c r="U244" s="1305"/>
      <c r="V244" s="1305"/>
      <c r="W244" s="1305"/>
      <c r="X244" s="1305"/>
      <c r="Y244" s="1305"/>
      <c r="Z244" s="1305"/>
      <c r="AA244" s="1305"/>
      <c r="AB244" s="1305"/>
      <c r="AC244" s="1305"/>
      <c r="AD244" s="1305"/>
      <c r="AE244" s="1305"/>
      <c r="AF244" s="1305"/>
      <c r="AG244" s="1305"/>
      <c r="AH244" s="1305"/>
      <c r="AI244" s="1305"/>
      <c r="AJ244" s="1305"/>
      <c r="AK244" s="1305"/>
      <c r="AL244" s="1305"/>
      <c r="AM244" s="1305"/>
      <c r="AN244" s="1305"/>
      <c r="AO244" s="1305"/>
      <c r="AP244" s="1305"/>
      <c r="AQ244" s="1305"/>
      <c r="AR244" s="1305"/>
      <c r="AS244" s="1305"/>
      <c r="AT244" s="1305"/>
      <c r="AU244" s="1305"/>
      <c r="AV244" s="1305"/>
      <c r="AW244" s="1305"/>
      <c r="AX244" s="1305"/>
      <c r="AY244" s="1305"/>
      <c r="AZ244" s="1305"/>
      <c r="BA244" s="1305"/>
      <c r="BB244" s="1305"/>
      <c r="BC244" s="1305"/>
      <c r="BD244" s="1305"/>
      <c r="BE244" s="1305"/>
      <c r="BF244" s="1305"/>
      <c r="BG244" s="1305"/>
      <c r="BH244" s="1305"/>
      <c r="BI244" s="1305"/>
      <c r="BJ244" s="1305"/>
      <c r="BK244" s="1305"/>
      <c r="BL244" s="1305"/>
      <c r="BM244" s="1305"/>
      <c r="BN244" s="1305"/>
      <c r="BO244" s="1305"/>
      <c r="BP244" s="1305"/>
      <c r="BQ244" s="1305"/>
      <c r="BR244" s="1305"/>
      <c r="BS244" s="1305"/>
      <c r="BT244" s="1305"/>
      <c r="BU244" s="1305"/>
      <c r="BV244" s="1305"/>
      <c r="BW244" s="1305"/>
      <c r="BX244" s="1305"/>
      <c r="BY244" s="1305"/>
      <c r="BZ244" s="1305"/>
      <c r="CA244" s="1305"/>
      <c r="CB244" s="1305"/>
      <c r="CC244" s="1305"/>
      <c r="CD244" s="238"/>
      <c r="CE244" s="238"/>
      <c r="CF244" s="238"/>
      <c r="CG244" s="238"/>
      <c r="CH244" s="233"/>
      <c r="CI244" s="234"/>
      <c r="CJ244" s="234"/>
      <c r="CK244" s="234"/>
      <c r="CL244" s="234"/>
      <c r="CM244" s="234"/>
      <c r="CN244" s="234"/>
      <c r="CO244" s="234"/>
      <c r="CP244" s="235"/>
      <c r="CQ244" s="235"/>
      <c r="CR244" s="235"/>
      <c r="CS244" s="235"/>
      <c r="CT244" s="235"/>
      <c r="CU244" s="235"/>
      <c r="CV244" s="235"/>
      <c r="CW244" s="235"/>
      <c r="CX244" s="235"/>
      <c r="CY244" s="235"/>
      <c r="CZ244" s="235"/>
      <c r="DA244" s="235"/>
      <c r="DB244" s="235"/>
      <c r="DC244" s="235"/>
      <c r="DD244" s="235"/>
      <c r="DE244" s="235"/>
      <c r="DF244" s="235"/>
      <c r="DG244" s="236"/>
    </row>
    <row r="245" spans="1:111" ht="9.75" customHeight="1" thickBot="1">
      <c r="A245" s="1299"/>
      <c r="B245" s="1300"/>
      <c r="C245" s="1301"/>
      <c r="D245" s="248"/>
      <c r="E245" s="249"/>
      <c r="F245" s="249"/>
      <c r="G245" s="239" t="s">
        <v>645</v>
      </c>
      <c r="H245" s="240"/>
      <c r="I245" s="240"/>
      <c r="J245" s="240"/>
      <c r="K245" s="240"/>
      <c r="L245" s="240"/>
      <c r="M245" s="240"/>
      <c r="N245" s="240"/>
      <c r="O245" s="240"/>
      <c r="P245" s="240"/>
      <c r="Q245" s="240"/>
      <c r="R245" s="240"/>
      <c r="S245" s="240"/>
      <c r="T245" s="240"/>
      <c r="U245" s="240"/>
      <c r="V245" s="240"/>
      <c r="W245" s="240"/>
      <c r="X245" s="240"/>
      <c r="Y245" s="240"/>
      <c r="Z245" s="240"/>
      <c r="AA245" s="240"/>
      <c r="AB245" s="240"/>
      <c r="AC245" s="240"/>
      <c r="AD245" s="240"/>
      <c r="AE245" s="240"/>
      <c r="AF245" s="240"/>
      <c r="AG245" s="240"/>
      <c r="AH245" s="240"/>
      <c r="AI245" s="240"/>
      <c r="AJ245" s="240"/>
      <c r="AK245" s="240"/>
      <c r="AL245" s="240"/>
      <c r="AM245" s="240"/>
      <c r="AN245" s="240"/>
      <c r="AO245" s="240"/>
      <c r="AP245" s="240"/>
      <c r="AQ245" s="240"/>
      <c r="AR245" s="240"/>
      <c r="AS245" s="240"/>
      <c r="AT245" s="240"/>
      <c r="AU245" s="240"/>
      <c r="AV245" s="240"/>
      <c r="AW245" s="240"/>
      <c r="AX245" s="240"/>
      <c r="AY245" s="240"/>
      <c r="AZ245" s="240"/>
      <c r="BA245" s="240"/>
      <c r="BB245" s="240"/>
      <c r="BC245" s="240"/>
      <c r="BD245" s="240"/>
      <c r="BE245" s="240"/>
      <c r="BF245" s="240"/>
      <c r="BG245" s="240"/>
      <c r="BH245" s="240"/>
      <c r="BI245" s="240"/>
      <c r="BJ245" s="240"/>
      <c r="BK245" s="240"/>
      <c r="BL245" s="240"/>
      <c r="BM245" s="240"/>
      <c r="BN245" s="240"/>
      <c r="BO245" s="240"/>
      <c r="BP245" s="240"/>
      <c r="BQ245" s="240"/>
      <c r="BR245" s="240"/>
      <c r="BS245" s="240"/>
      <c r="BT245" s="240"/>
      <c r="BU245" s="240"/>
      <c r="BV245" s="240"/>
      <c r="BW245" s="240"/>
      <c r="BX245" s="240"/>
      <c r="BY245" s="240"/>
      <c r="BZ245" s="240"/>
      <c r="CA245" s="240"/>
      <c r="CB245" s="240"/>
      <c r="CC245" s="240"/>
      <c r="CD245" s="240"/>
      <c r="CE245" s="240"/>
      <c r="CF245" s="240"/>
      <c r="CG245" s="240"/>
      <c r="CH245" s="241"/>
      <c r="CI245" s="241"/>
      <c r="CJ245" s="241"/>
      <c r="CK245" s="241"/>
      <c r="CL245" s="241"/>
      <c r="CM245" s="241"/>
      <c r="CN245" s="241"/>
      <c r="CO245" s="241"/>
      <c r="CP245" s="242"/>
      <c r="CQ245" s="242"/>
      <c r="CR245" s="242"/>
      <c r="CS245" s="242"/>
      <c r="CT245" s="242"/>
      <c r="CU245" s="242"/>
      <c r="CV245" s="242"/>
      <c r="CW245" s="242"/>
      <c r="CX245" s="242"/>
      <c r="CY245" s="242"/>
      <c r="CZ245" s="242"/>
      <c r="DA245" s="242"/>
      <c r="DB245" s="242"/>
      <c r="DC245" s="242"/>
      <c r="DD245" s="242"/>
      <c r="DE245" s="242"/>
      <c r="DF245" s="242"/>
      <c r="DG245" s="243"/>
    </row>
    <row r="246" spans="1:111" ht="13.5" customHeight="1" thickBot="1">
      <c r="A246" s="1306" t="s">
        <v>647</v>
      </c>
      <c r="B246" s="1307"/>
      <c r="C246" s="1308"/>
      <c r="D246" s="251" t="s">
        <v>648</v>
      </c>
      <c r="E246" s="250"/>
      <c r="F246" s="250"/>
      <c r="G246" s="226"/>
      <c r="H246" s="222"/>
      <c r="I246" s="222"/>
      <c r="J246" s="222"/>
      <c r="K246" s="222"/>
      <c r="L246" s="222"/>
      <c r="M246" s="222"/>
      <c r="N246" s="222"/>
      <c r="O246" s="222"/>
      <c r="P246" s="222"/>
      <c r="Q246" s="222"/>
      <c r="R246" s="222"/>
      <c r="S246" s="222"/>
      <c r="T246" s="222"/>
      <c r="U246" s="222"/>
      <c r="V246" s="222"/>
      <c r="W246" s="222"/>
      <c r="X246" s="222"/>
      <c r="Y246" s="222"/>
      <c r="Z246" s="222"/>
      <c r="AA246" s="222"/>
      <c r="AB246" s="222"/>
      <c r="AC246" s="222"/>
      <c r="AD246" s="222"/>
      <c r="AE246" s="222"/>
      <c r="AF246" s="222"/>
      <c r="AG246" s="222"/>
      <c r="AH246" s="222"/>
      <c r="AI246" s="222"/>
      <c r="AJ246" s="222"/>
      <c r="AK246" s="222"/>
      <c r="AL246" s="222"/>
      <c r="AM246" s="222"/>
      <c r="AN246" s="222"/>
      <c r="AO246" s="222"/>
      <c r="AP246" s="222"/>
      <c r="AQ246" s="222"/>
      <c r="AR246" s="222"/>
      <c r="AS246" s="222"/>
      <c r="AT246" s="222"/>
      <c r="AU246" s="222"/>
      <c r="AV246" s="222"/>
      <c r="AW246" s="222"/>
      <c r="AX246" s="222"/>
      <c r="AY246" s="222"/>
      <c r="AZ246" s="222"/>
      <c r="BA246" s="222"/>
      <c r="BB246" s="222"/>
      <c r="BC246" s="222"/>
      <c r="BD246" s="222"/>
      <c r="BE246" s="222"/>
      <c r="BF246" s="222"/>
      <c r="BG246" s="222"/>
      <c r="BH246" s="222"/>
      <c r="BI246" s="222"/>
      <c r="BJ246" s="222"/>
      <c r="BK246" s="222"/>
      <c r="BL246" s="222"/>
      <c r="BM246" s="222"/>
      <c r="BN246" s="222"/>
      <c r="BO246" s="222"/>
      <c r="BP246" s="222"/>
      <c r="BQ246" s="222"/>
      <c r="BR246" s="222"/>
      <c r="BS246" s="222"/>
      <c r="BT246" s="222"/>
      <c r="BU246" s="222"/>
      <c r="BV246" s="222"/>
      <c r="BW246" s="222"/>
      <c r="BX246" s="222"/>
      <c r="BY246" s="222"/>
      <c r="BZ246" s="222"/>
      <c r="CA246" s="222"/>
      <c r="CB246" s="222"/>
      <c r="CC246" s="222"/>
      <c r="CD246" s="222"/>
      <c r="CE246" s="222"/>
      <c r="CF246" s="222"/>
      <c r="CG246" s="222"/>
      <c r="CH246" s="223"/>
      <c r="CI246" s="223"/>
      <c r="CJ246" s="223"/>
      <c r="CK246" s="223"/>
      <c r="CL246" s="223"/>
      <c r="CM246" s="223"/>
      <c r="CN246" s="223"/>
      <c r="CO246" s="223"/>
      <c r="CP246" s="224"/>
      <c r="CQ246" s="224"/>
      <c r="CR246" s="224"/>
      <c r="CS246" s="224"/>
      <c r="CT246" s="224"/>
      <c r="CU246" s="224"/>
      <c r="CV246" s="224"/>
      <c r="CW246" s="224"/>
      <c r="CX246" s="224"/>
      <c r="CY246" s="224"/>
      <c r="CZ246" s="224"/>
      <c r="DA246" s="224"/>
      <c r="DB246" s="224"/>
      <c r="DC246" s="224"/>
      <c r="DD246" s="224"/>
      <c r="DE246" s="224"/>
      <c r="DF246" s="224"/>
      <c r="DG246" s="225"/>
    </row>
    <row r="247" spans="1:111" ht="12" customHeight="1">
      <c r="A247" s="898" t="s">
        <v>138</v>
      </c>
      <c r="B247" s="899"/>
      <c r="C247" s="900"/>
      <c r="D247" s="169" t="s">
        <v>131</v>
      </c>
      <c r="E247" s="907">
        <f>X10</f>
        <v>0</v>
      </c>
      <c r="F247" s="907"/>
      <c r="G247" s="907"/>
      <c r="H247" s="907"/>
      <c r="I247" s="907"/>
      <c r="J247" s="907"/>
      <c r="K247" s="907"/>
      <c r="L247" s="907"/>
      <c r="M247" s="907"/>
      <c r="N247" s="907"/>
      <c r="O247" s="907"/>
      <c r="P247" s="907"/>
      <c r="Q247" s="907"/>
      <c r="R247" s="907"/>
      <c r="S247" s="907"/>
      <c r="T247" s="907"/>
      <c r="U247" s="907"/>
      <c r="V247" s="907"/>
      <c r="W247" s="907"/>
      <c r="X247" s="907"/>
      <c r="Y247" s="907"/>
      <c r="Z247" s="907"/>
      <c r="AA247" s="907"/>
      <c r="AB247" s="907"/>
      <c r="AC247" s="907"/>
      <c r="AD247" s="907"/>
      <c r="AE247" s="907"/>
      <c r="AF247" s="907"/>
      <c r="AG247" s="907"/>
      <c r="AH247" s="907"/>
      <c r="AI247" s="907"/>
      <c r="AJ247" s="907"/>
      <c r="AK247" s="907"/>
      <c r="AL247" s="907"/>
      <c r="AM247" s="907"/>
      <c r="AN247" s="907"/>
      <c r="AO247" s="907"/>
      <c r="AP247" s="907"/>
      <c r="AQ247" s="907"/>
      <c r="AR247" s="907"/>
      <c r="AS247" s="907"/>
      <c r="AT247" s="907"/>
      <c r="AU247" s="907"/>
      <c r="AV247" s="907"/>
      <c r="AW247" s="907"/>
      <c r="AX247" s="907"/>
      <c r="AY247" s="907"/>
      <c r="AZ247" s="907"/>
      <c r="BA247" s="907"/>
      <c r="BB247" s="907"/>
      <c r="BC247" s="907"/>
      <c r="BD247" s="907"/>
      <c r="BE247" s="907"/>
      <c r="BF247" s="907"/>
      <c r="BG247" s="907"/>
      <c r="BH247" s="907"/>
      <c r="BI247" s="907"/>
      <c r="BJ247" s="907"/>
      <c r="BK247" s="907"/>
      <c r="BL247" s="907"/>
      <c r="BM247" s="907"/>
      <c r="BN247" s="907"/>
      <c r="BO247" s="907"/>
      <c r="BP247" s="907"/>
      <c r="BQ247" s="907"/>
      <c r="BR247" s="907"/>
      <c r="BS247" s="907"/>
      <c r="BT247" s="907"/>
      <c r="BU247" s="907"/>
      <c r="BV247" s="907"/>
      <c r="BW247" s="907"/>
      <c r="BX247" s="907"/>
      <c r="BY247" s="907"/>
      <c r="BZ247" s="907"/>
      <c r="CA247" s="907"/>
      <c r="CB247" s="907"/>
      <c r="CC247" s="170"/>
      <c r="CD247" s="858" t="s">
        <v>137</v>
      </c>
      <c r="CE247" s="859"/>
      <c r="CF247" s="859"/>
      <c r="CG247" s="860"/>
      <c r="CH247" s="684"/>
      <c r="CI247" s="685"/>
      <c r="CJ247" s="685"/>
      <c r="CK247" s="685"/>
      <c r="CL247" s="685"/>
      <c r="CM247" s="685"/>
      <c r="CN247" s="685"/>
      <c r="CO247" s="685"/>
      <c r="CP247" s="685"/>
      <c r="CQ247" s="685"/>
      <c r="CR247" s="685"/>
      <c r="CS247" s="685"/>
      <c r="CT247" s="685"/>
      <c r="CU247" s="685"/>
      <c r="CV247" s="685"/>
      <c r="CW247" s="685"/>
      <c r="CX247" s="685"/>
      <c r="CY247" s="685"/>
      <c r="CZ247" s="685"/>
      <c r="DA247" s="685"/>
      <c r="DB247" s="685"/>
      <c r="DC247" s="685"/>
      <c r="DD247" s="685"/>
      <c r="DE247" s="685"/>
      <c r="DF247" s="685"/>
      <c r="DG247" s="686"/>
    </row>
    <row r="248" spans="1:111" ht="12" customHeight="1">
      <c r="A248" s="901"/>
      <c r="B248" s="902"/>
      <c r="C248" s="903"/>
      <c r="D248" s="172" t="s">
        <v>132</v>
      </c>
      <c r="E248" s="156"/>
      <c r="F248" s="156"/>
      <c r="G248" s="163"/>
      <c r="H248" s="163"/>
      <c r="I248" s="163"/>
      <c r="J248" s="163"/>
      <c r="K248" s="163"/>
      <c r="L248" s="163"/>
      <c r="M248" s="163"/>
      <c r="N248" s="163"/>
      <c r="O248" s="163"/>
      <c r="P248" s="908">
        <f>CR12</f>
        <v>0</v>
      </c>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8"/>
      <c r="AY248" s="908"/>
      <c r="AZ248" s="908"/>
      <c r="BA248" s="908"/>
      <c r="BB248" s="908"/>
      <c r="BC248" s="908"/>
      <c r="BD248" s="908"/>
      <c r="BE248" s="908"/>
      <c r="BF248" s="908"/>
      <c r="BG248" s="908"/>
      <c r="BH248" s="908"/>
      <c r="BI248" s="908"/>
      <c r="BJ248" s="908"/>
      <c r="BK248" s="908"/>
      <c r="BL248" s="908"/>
      <c r="BM248" s="908"/>
      <c r="BN248" s="908"/>
      <c r="BO248" s="908"/>
      <c r="BP248" s="164"/>
      <c r="BQ248" s="150"/>
      <c r="BR248" s="150"/>
      <c r="BS248" s="150"/>
      <c r="BT248" s="150"/>
      <c r="BU248" s="150"/>
      <c r="BV248" s="150"/>
      <c r="BW248" s="150"/>
      <c r="BX248" s="150"/>
      <c r="BY248" s="150"/>
      <c r="BZ248" s="150"/>
      <c r="CA248" s="150"/>
      <c r="CB248" s="173" t="s">
        <v>133</v>
      </c>
      <c r="CC248" s="174"/>
      <c r="CD248" s="861"/>
      <c r="CE248" s="862"/>
      <c r="CF248" s="862"/>
      <c r="CG248" s="863"/>
      <c r="CH248" s="687"/>
      <c r="CI248" s="688"/>
      <c r="CJ248" s="688"/>
      <c r="CK248" s="688"/>
      <c r="CL248" s="688"/>
      <c r="CM248" s="688"/>
      <c r="CN248" s="688"/>
      <c r="CO248" s="688"/>
      <c r="CP248" s="688"/>
      <c r="CQ248" s="688"/>
      <c r="CR248" s="688"/>
      <c r="CS248" s="688"/>
      <c r="CT248" s="688"/>
      <c r="CU248" s="688"/>
      <c r="CV248" s="688"/>
      <c r="CW248" s="688"/>
      <c r="CX248" s="688"/>
      <c r="CY248" s="688"/>
      <c r="CZ248" s="688"/>
      <c r="DA248" s="688"/>
      <c r="DB248" s="688"/>
      <c r="DC248" s="688"/>
      <c r="DD248" s="688"/>
      <c r="DE248" s="688"/>
      <c r="DF248" s="688"/>
      <c r="DG248" s="689"/>
    </row>
    <row r="249" spans="1:111" ht="12" customHeight="1">
      <c r="A249" s="901"/>
      <c r="B249" s="902"/>
      <c r="C249" s="903"/>
      <c r="D249" s="909" t="str">
        <f>IF(CR10="I","SELF","MANAGING PARTNER")</f>
        <v>MANAGING PARTNER</v>
      </c>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0"/>
      <c r="AY249" s="910"/>
      <c r="AZ249" s="910"/>
      <c r="BA249" s="910"/>
      <c r="BB249" s="910"/>
      <c r="BC249" s="910"/>
      <c r="BD249" s="910"/>
      <c r="BE249" s="910"/>
      <c r="BF249" s="910"/>
      <c r="BG249" s="910"/>
      <c r="BH249" s="910"/>
      <c r="BI249" s="910"/>
      <c r="BJ249" s="910"/>
      <c r="BK249" s="910"/>
      <c r="BL249" s="910"/>
      <c r="BM249" s="910"/>
      <c r="BN249" s="910"/>
      <c r="BO249" s="910"/>
      <c r="BP249" s="910"/>
      <c r="BQ249" s="910"/>
      <c r="BR249" s="910"/>
      <c r="BS249" s="910"/>
      <c r="BT249" s="910"/>
      <c r="BU249" s="910"/>
      <c r="BV249" s="910"/>
      <c r="BW249" s="910"/>
      <c r="BX249" s="910"/>
      <c r="BY249" s="910"/>
      <c r="BZ249" s="910"/>
      <c r="CA249" s="910"/>
      <c r="CB249" s="910"/>
      <c r="CC249" s="174"/>
      <c r="CD249" s="861"/>
      <c r="CE249" s="862"/>
      <c r="CF249" s="862"/>
      <c r="CG249" s="863"/>
      <c r="CH249" s="687"/>
      <c r="CI249" s="688"/>
      <c r="CJ249" s="688"/>
      <c r="CK249" s="688"/>
      <c r="CL249" s="688"/>
      <c r="CM249" s="688"/>
      <c r="CN249" s="688"/>
      <c r="CO249" s="688"/>
      <c r="CP249" s="688"/>
      <c r="CQ249" s="688"/>
      <c r="CR249" s="688"/>
      <c r="CS249" s="688"/>
      <c r="CT249" s="688"/>
      <c r="CU249" s="688"/>
      <c r="CV249" s="688"/>
      <c r="CW249" s="688"/>
      <c r="CX249" s="688"/>
      <c r="CY249" s="688"/>
      <c r="CZ249" s="688"/>
      <c r="DA249" s="688"/>
      <c r="DB249" s="688"/>
      <c r="DC249" s="688"/>
      <c r="DD249" s="688"/>
      <c r="DE249" s="688"/>
      <c r="DF249" s="688"/>
      <c r="DG249" s="689"/>
    </row>
    <row r="250" spans="1:111" ht="12" customHeight="1">
      <c r="A250" s="901"/>
      <c r="B250" s="902"/>
      <c r="C250" s="903"/>
      <c r="D250" s="662" t="s">
        <v>134</v>
      </c>
      <c r="E250" s="663"/>
      <c r="F250" s="663"/>
      <c r="G250" s="663"/>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3"/>
      <c r="AO250" s="663"/>
      <c r="AP250" s="663"/>
      <c r="AQ250" s="663"/>
      <c r="AR250" s="663"/>
      <c r="AS250" s="663"/>
      <c r="AT250" s="663"/>
      <c r="AU250" s="663"/>
      <c r="AV250" s="663"/>
      <c r="AW250" s="663"/>
      <c r="AX250" s="663"/>
      <c r="AY250" s="663"/>
      <c r="AZ250" s="663"/>
      <c r="BA250" s="663"/>
      <c r="BB250" s="663"/>
      <c r="BC250" s="663"/>
      <c r="BD250" s="663"/>
      <c r="BE250" s="663"/>
      <c r="BF250" s="663"/>
      <c r="BG250" s="663"/>
      <c r="BH250" s="663"/>
      <c r="BI250" s="663"/>
      <c r="BJ250" s="663"/>
      <c r="BK250" s="663"/>
      <c r="BL250" s="663"/>
      <c r="BM250" s="663"/>
      <c r="BN250" s="663"/>
      <c r="BO250" s="663"/>
      <c r="BP250" s="663"/>
      <c r="BQ250" s="663"/>
      <c r="BR250" s="663"/>
      <c r="BS250" s="663"/>
      <c r="BT250" s="663"/>
      <c r="BU250" s="663"/>
      <c r="BV250" s="663"/>
      <c r="BW250" s="663"/>
      <c r="BX250" s="663"/>
      <c r="BY250" s="663"/>
      <c r="BZ250" s="663"/>
      <c r="CA250" s="663"/>
      <c r="CB250" s="663"/>
      <c r="CC250" s="174"/>
      <c r="CD250" s="861"/>
      <c r="CE250" s="862"/>
      <c r="CF250" s="862"/>
      <c r="CG250" s="863"/>
      <c r="CH250" s="687"/>
      <c r="CI250" s="688"/>
      <c r="CJ250" s="688"/>
      <c r="CK250" s="688"/>
      <c r="CL250" s="688"/>
      <c r="CM250" s="688"/>
      <c r="CN250" s="688"/>
      <c r="CO250" s="688"/>
      <c r="CP250" s="688"/>
      <c r="CQ250" s="688"/>
      <c r="CR250" s="688"/>
      <c r="CS250" s="688"/>
      <c r="CT250" s="688"/>
      <c r="CU250" s="688"/>
      <c r="CV250" s="688"/>
      <c r="CW250" s="688"/>
      <c r="CX250" s="688"/>
      <c r="CY250" s="688"/>
      <c r="CZ250" s="688"/>
      <c r="DA250" s="688"/>
      <c r="DB250" s="688"/>
      <c r="DC250" s="688"/>
      <c r="DD250" s="688"/>
      <c r="DE250" s="688"/>
      <c r="DF250" s="688"/>
      <c r="DG250" s="689"/>
    </row>
    <row r="251" spans="1:111" ht="12" customHeight="1">
      <c r="A251" s="901"/>
      <c r="B251" s="902"/>
      <c r="C251" s="903"/>
      <c r="D251" s="662"/>
      <c r="E251" s="663"/>
      <c r="F251" s="663"/>
      <c r="G251" s="663"/>
      <c r="H251" s="663"/>
      <c r="I251" s="663"/>
      <c r="J251" s="663"/>
      <c r="K251" s="663"/>
      <c r="L251" s="663"/>
      <c r="M251" s="663"/>
      <c r="N251" s="663"/>
      <c r="O251" s="663"/>
      <c r="P251" s="663"/>
      <c r="Q251" s="663"/>
      <c r="R251" s="663"/>
      <c r="S251" s="663"/>
      <c r="T251" s="663"/>
      <c r="U251" s="663"/>
      <c r="V251" s="663"/>
      <c r="W251" s="663"/>
      <c r="X251" s="663"/>
      <c r="Y251" s="663"/>
      <c r="Z251" s="663"/>
      <c r="AA251" s="663"/>
      <c r="AB251" s="663"/>
      <c r="AC251" s="663"/>
      <c r="AD251" s="663"/>
      <c r="AE251" s="663"/>
      <c r="AF251" s="663"/>
      <c r="AG251" s="663"/>
      <c r="AH251" s="663"/>
      <c r="AI251" s="663"/>
      <c r="AJ251" s="663"/>
      <c r="AK251" s="663"/>
      <c r="AL251" s="663"/>
      <c r="AM251" s="663"/>
      <c r="AN251" s="663"/>
      <c r="AO251" s="663"/>
      <c r="AP251" s="663"/>
      <c r="AQ251" s="663"/>
      <c r="AR251" s="663"/>
      <c r="AS251" s="663"/>
      <c r="AT251" s="663"/>
      <c r="AU251" s="663"/>
      <c r="AV251" s="663"/>
      <c r="AW251" s="663"/>
      <c r="AX251" s="663"/>
      <c r="AY251" s="663"/>
      <c r="AZ251" s="663"/>
      <c r="BA251" s="663"/>
      <c r="BB251" s="663"/>
      <c r="BC251" s="663"/>
      <c r="BD251" s="663"/>
      <c r="BE251" s="663"/>
      <c r="BF251" s="663"/>
      <c r="BG251" s="663"/>
      <c r="BH251" s="663"/>
      <c r="BI251" s="663"/>
      <c r="BJ251" s="663"/>
      <c r="BK251" s="663"/>
      <c r="BL251" s="663"/>
      <c r="BM251" s="663"/>
      <c r="BN251" s="663"/>
      <c r="BO251" s="663"/>
      <c r="BP251" s="663"/>
      <c r="BQ251" s="663"/>
      <c r="BR251" s="663"/>
      <c r="BS251" s="663"/>
      <c r="BT251" s="663"/>
      <c r="BU251" s="663"/>
      <c r="BV251" s="663"/>
      <c r="BW251" s="663"/>
      <c r="BX251" s="663"/>
      <c r="BY251" s="663"/>
      <c r="BZ251" s="663"/>
      <c r="CA251" s="663"/>
      <c r="CB251" s="663"/>
      <c r="CC251" s="174"/>
      <c r="CD251" s="861"/>
      <c r="CE251" s="862"/>
      <c r="CF251" s="862"/>
      <c r="CG251" s="863"/>
      <c r="CH251" s="687"/>
      <c r="CI251" s="688"/>
      <c r="CJ251" s="688"/>
      <c r="CK251" s="688"/>
      <c r="CL251" s="688"/>
      <c r="CM251" s="688"/>
      <c r="CN251" s="688"/>
      <c r="CO251" s="688"/>
      <c r="CP251" s="688"/>
      <c r="CQ251" s="688"/>
      <c r="CR251" s="688"/>
      <c r="CS251" s="688"/>
      <c r="CT251" s="688"/>
      <c r="CU251" s="688"/>
      <c r="CV251" s="688"/>
      <c r="CW251" s="688"/>
      <c r="CX251" s="688"/>
      <c r="CY251" s="688"/>
      <c r="CZ251" s="688"/>
      <c r="DA251" s="688"/>
      <c r="DB251" s="688"/>
      <c r="DC251" s="688"/>
      <c r="DD251" s="688"/>
      <c r="DE251" s="688"/>
      <c r="DF251" s="688"/>
      <c r="DG251" s="689"/>
    </row>
    <row r="252" spans="1:111" ht="12" customHeight="1">
      <c r="A252" s="901"/>
      <c r="B252" s="902"/>
      <c r="C252" s="903"/>
      <c r="D252" s="662"/>
      <c r="E252" s="663"/>
      <c r="F252" s="663"/>
      <c r="G252" s="663"/>
      <c r="H252" s="663"/>
      <c r="I252" s="663"/>
      <c r="J252" s="663"/>
      <c r="K252" s="663"/>
      <c r="L252" s="663"/>
      <c r="M252" s="663"/>
      <c r="N252" s="663"/>
      <c r="O252" s="663"/>
      <c r="P252" s="663"/>
      <c r="Q252" s="663"/>
      <c r="R252" s="663"/>
      <c r="S252" s="663"/>
      <c r="T252" s="663"/>
      <c r="U252" s="663"/>
      <c r="V252" s="663"/>
      <c r="W252" s="663"/>
      <c r="X252" s="663"/>
      <c r="Y252" s="663"/>
      <c r="Z252" s="663"/>
      <c r="AA252" s="663"/>
      <c r="AB252" s="663"/>
      <c r="AC252" s="663"/>
      <c r="AD252" s="663"/>
      <c r="AE252" s="663"/>
      <c r="AF252" s="663"/>
      <c r="AG252" s="663"/>
      <c r="AH252" s="663"/>
      <c r="AI252" s="663"/>
      <c r="AJ252" s="663"/>
      <c r="AK252" s="663"/>
      <c r="AL252" s="663"/>
      <c r="AM252" s="663"/>
      <c r="AN252" s="663"/>
      <c r="AO252" s="663"/>
      <c r="AP252" s="663"/>
      <c r="AQ252" s="663"/>
      <c r="AR252" s="663"/>
      <c r="AS252" s="663"/>
      <c r="AT252" s="663"/>
      <c r="AU252" s="663"/>
      <c r="AV252" s="663"/>
      <c r="AW252" s="663"/>
      <c r="AX252" s="663"/>
      <c r="AY252" s="663"/>
      <c r="AZ252" s="663"/>
      <c r="BA252" s="663"/>
      <c r="BB252" s="663"/>
      <c r="BC252" s="663"/>
      <c r="BD252" s="663"/>
      <c r="BE252" s="663"/>
      <c r="BF252" s="663"/>
      <c r="BG252" s="663"/>
      <c r="BH252" s="663"/>
      <c r="BI252" s="663"/>
      <c r="BJ252" s="663"/>
      <c r="BK252" s="663"/>
      <c r="BL252" s="663"/>
      <c r="BM252" s="663"/>
      <c r="BN252" s="663"/>
      <c r="BO252" s="663"/>
      <c r="BP252" s="663"/>
      <c r="BQ252" s="663"/>
      <c r="BR252" s="663"/>
      <c r="BS252" s="663"/>
      <c r="BT252" s="663"/>
      <c r="BU252" s="663"/>
      <c r="BV252" s="663"/>
      <c r="BW252" s="663"/>
      <c r="BX252" s="663"/>
      <c r="BY252" s="663"/>
      <c r="BZ252" s="663"/>
      <c r="CA252" s="663"/>
      <c r="CB252" s="663"/>
      <c r="CC252" s="174"/>
      <c r="CD252" s="861"/>
      <c r="CE252" s="862"/>
      <c r="CF252" s="862"/>
      <c r="CG252" s="863"/>
      <c r="CH252" s="687"/>
      <c r="CI252" s="688"/>
      <c r="CJ252" s="688"/>
      <c r="CK252" s="688"/>
      <c r="CL252" s="688"/>
      <c r="CM252" s="688"/>
      <c r="CN252" s="688"/>
      <c r="CO252" s="688"/>
      <c r="CP252" s="688"/>
      <c r="CQ252" s="688"/>
      <c r="CR252" s="688"/>
      <c r="CS252" s="688"/>
      <c r="CT252" s="688"/>
      <c r="CU252" s="688"/>
      <c r="CV252" s="688"/>
      <c r="CW252" s="688"/>
      <c r="CX252" s="688"/>
      <c r="CY252" s="688"/>
      <c r="CZ252" s="688"/>
      <c r="DA252" s="688"/>
      <c r="DB252" s="688"/>
      <c r="DC252" s="688"/>
      <c r="DD252" s="688"/>
      <c r="DE252" s="688"/>
      <c r="DF252" s="688"/>
      <c r="DG252" s="689"/>
    </row>
    <row r="253" spans="1:111" ht="12" customHeight="1">
      <c r="A253" s="901"/>
      <c r="B253" s="902"/>
      <c r="C253" s="903"/>
      <c r="D253" s="662"/>
      <c r="E253" s="663"/>
      <c r="F253" s="663"/>
      <c r="G253" s="663"/>
      <c r="H253" s="663"/>
      <c r="I253" s="663"/>
      <c r="J253" s="663"/>
      <c r="K253" s="663"/>
      <c r="L253" s="663"/>
      <c r="M253" s="663"/>
      <c r="N253" s="663"/>
      <c r="O253" s="663"/>
      <c r="P253" s="663"/>
      <c r="Q253" s="663"/>
      <c r="R253" s="663"/>
      <c r="S253" s="663"/>
      <c r="T253" s="663"/>
      <c r="U253" s="663"/>
      <c r="V253" s="663"/>
      <c r="W253" s="663"/>
      <c r="X253" s="663"/>
      <c r="Y253" s="663"/>
      <c r="Z253" s="663"/>
      <c r="AA253" s="663"/>
      <c r="AB253" s="663"/>
      <c r="AC253" s="663"/>
      <c r="AD253" s="663"/>
      <c r="AE253" s="663"/>
      <c r="AF253" s="663"/>
      <c r="AG253" s="663"/>
      <c r="AH253" s="663"/>
      <c r="AI253" s="663"/>
      <c r="AJ253" s="663"/>
      <c r="AK253" s="663"/>
      <c r="AL253" s="663"/>
      <c r="AM253" s="663"/>
      <c r="AN253" s="663"/>
      <c r="AO253" s="663"/>
      <c r="AP253" s="663"/>
      <c r="AQ253" s="663"/>
      <c r="AR253" s="663"/>
      <c r="AS253" s="663"/>
      <c r="AT253" s="663"/>
      <c r="AU253" s="663"/>
      <c r="AV253" s="663"/>
      <c r="AW253" s="663"/>
      <c r="AX253" s="663"/>
      <c r="AY253" s="663"/>
      <c r="AZ253" s="663"/>
      <c r="BA253" s="663"/>
      <c r="BB253" s="663"/>
      <c r="BC253" s="663"/>
      <c r="BD253" s="663"/>
      <c r="BE253" s="663"/>
      <c r="BF253" s="663"/>
      <c r="BG253" s="663"/>
      <c r="BH253" s="663"/>
      <c r="BI253" s="663"/>
      <c r="BJ253" s="663"/>
      <c r="BK253" s="663"/>
      <c r="BL253" s="663"/>
      <c r="BM253" s="663"/>
      <c r="BN253" s="663"/>
      <c r="BO253" s="663"/>
      <c r="BP253" s="663"/>
      <c r="BQ253" s="663"/>
      <c r="BR253" s="663"/>
      <c r="BS253" s="663"/>
      <c r="BT253" s="663"/>
      <c r="BU253" s="663"/>
      <c r="BV253" s="663"/>
      <c r="BW253" s="663"/>
      <c r="BX253" s="663"/>
      <c r="BY253" s="663"/>
      <c r="BZ253" s="663"/>
      <c r="CA253" s="663"/>
      <c r="CB253" s="663"/>
      <c r="CC253" s="174"/>
      <c r="CD253" s="861"/>
      <c r="CE253" s="862"/>
      <c r="CF253" s="862"/>
      <c r="CG253" s="863"/>
      <c r="CH253" s="687"/>
      <c r="CI253" s="688"/>
      <c r="CJ253" s="688"/>
      <c r="CK253" s="688"/>
      <c r="CL253" s="688"/>
      <c r="CM253" s="688"/>
      <c r="CN253" s="688"/>
      <c r="CO253" s="688"/>
      <c r="CP253" s="688"/>
      <c r="CQ253" s="688"/>
      <c r="CR253" s="688"/>
      <c r="CS253" s="688"/>
      <c r="CT253" s="688"/>
      <c r="CU253" s="688"/>
      <c r="CV253" s="688"/>
      <c r="CW253" s="688"/>
      <c r="CX253" s="688"/>
      <c r="CY253" s="688"/>
      <c r="CZ253" s="688"/>
      <c r="DA253" s="688"/>
      <c r="DB253" s="688"/>
      <c r="DC253" s="688"/>
      <c r="DD253" s="688"/>
      <c r="DE253" s="688"/>
      <c r="DF253" s="688"/>
      <c r="DG253" s="689"/>
    </row>
    <row r="254" spans="1:111" ht="12" customHeight="1">
      <c r="A254" s="901"/>
      <c r="B254" s="902"/>
      <c r="C254" s="903"/>
      <c r="D254" s="668"/>
      <c r="E254" s="669"/>
      <c r="F254" s="669"/>
      <c r="G254" s="669"/>
      <c r="H254" s="669"/>
      <c r="I254" s="669"/>
      <c r="J254" s="669"/>
      <c r="K254" s="669"/>
      <c r="L254" s="669"/>
      <c r="M254" s="669"/>
      <c r="N254" s="669"/>
      <c r="O254" s="669"/>
      <c r="P254" s="669"/>
      <c r="Q254" s="669"/>
      <c r="R254" s="669"/>
      <c r="S254" s="669"/>
      <c r="T254" s="669"/>
      <c r="U254" s="669"/>
      <c r="V254" s="669"/>
      <c r="W254" s="669"/>
      <c r="X254" s="669"/>
      <c r="Y254" s="669"/>
      <c r="Z254" s="669"/>
      <c r="AA254" s="669"/>
      <c r="AB254" s="669"/>
      <c r="AC254" s="669"/>
      <c r="AD254" s="669"/>
      <c r="AE254" s="669"/>
      <c r="AF254" s="669"/>
      <c r="AG254" s="669"/>
      <c r="AH254" s="669"/>
      <c r="AI254" s="669"/>
      <c r="AJ254" s="669"/>
      <c r="AK254" s="669"/>
      <c r="AL254" s="669"/>
      <c r="AM254" s="669"/>
      <c r="AN254" s="669"/>
      <c r="AO254" s="669"/>
      <c r="AP254" s="669"/>
      <c r="AQ254" s="669"/>
      <c r="AR254" s="669"/>
      <c r="AS254" s="669"/>
      <c r="AT254" s="669"/>
      <c r="AU254" s="669"/>
      <c r="AV254" s="669"/>
      <c r="AW254" s="669"/>
      <c r="AX254" s="669"/>
      <c r="AY254" s="669"/>
      <c r="AZ254" s="669"/>
      <c r="BA254" s="669"/>
      <c r="BB254" s="669"/>
      <c r="BC254" s="669"/>
      <c r="BD254" s="669"/>
      <c r="BE254" s="669"/>
      <c r="BF254" s="669"/>
      <c r="BG254" s="669"/>
      <c r="BH254" s="669"/>
      <c r="BI254" s="669"/>
      <c r="BJ254" s="669"/>
      <c r="BK254" s="669"/>
      <c r="BL254" s="669"/>
      <c r="BM254" s="669"/>
      <c r="BN254" s="669"/>
      <c r="BO254" s="669"/>
      <c r="BP254" s="669"/>
      <c r="BQ254" s="669"/>
      <c r="BR254" s="669"/>
      <c r="BS254" s="669"/>
      <c r="BT254" s="669"/>
      <c r="BU254" s="669"/>
      <c r="BV254" s="669"/>
      <c r="BW254" s="669"/>
      <c r="BX254" s="669"/>
      <c r="BY254" s="669"/>
      <c r="BZ254" s="669"/>
      <c r="CA254" s="669"/>
      <c r="CB254" s="669"/>
      <c r="CC254" s="174"/>
      <c r="CD254" s="861"/>
      <c r="CE254" s="862"/>
      <c r="CF254" s="862"/>
      <c r="CG254" s="863"/>
      <c r="CH254" s="687"/>
      <c r="CI254" s="688"/>
      <c r="CJ254" s="688"/>
      <c r="CK254" s="688"/>
      <c r="CL254" s="688"/>
      <c r="CM254" s="688"/>
      <c r="CN254" s="688"/>
      <c r="CO254" s="688"/>
      <c r="CP254" s="688"/>
      <c r="CQ254" s="688"/>
      <c r="CR254" s="688"/>
      <c r="CS254" s="688"/>
      <c r="CT254" s="688"/>
      <c r="CU254" s="688"/>
      <c r="CV254" s="688"/>
      <c r="CW254" s="688"/>
      <c r="CX254" s="688"/>
      <c r="CY254" s="688"/>
      <c r="CZ254" s="688"/>
      <c r="DA254" s="688"/>
      <c r="DB254" s="688"/>
      <c r="DC254" s="688"/>
      <c r="DD254" s="688"/>
      <c r="DE254" s="688"/>
      <c r="DF254" s="688"/>
      <c r="DG254" s="689"/>
    </row>
    <row r="255" spans="1:111" ht="12" customHeight="1">
      <c r="A255" s="901"/>
      <c r="B255" s="902"/>
      <c r="C255" s="903"/>
      <c r="D255" s="155"/>
      <c r="E255" s="156" t="s">
        <v>135</v>
      </c>
      <c r="F255" s="156"/>
      <c r="G255" s="150"/>
      <c r="H255" s="878"/>
      <c r="I255" s="878"/>
      <c r="J255" s="878"/>
      <c r="K255" s="878"/>
      <c r="L255" s="878"/>
      <c r="M255" s="878"/>
      <c r="N255" s="878"/>
      <c r="O255" s="878"/>
      <c r="P255" s="878"/>
      <c r="Q255" s="878"/>
      <c r="R255" s="878"/>
      <c r="S255" s="878"/>
      <c r="T255" s="878"/>
      <c r="U255" s="878"/>
      <c r="V255" s="878"/>
      <c r="W255" s="878"/>
      <c r="X255" s="688"/>
      <c r="Y255" s="688"/>
      <c r="Z255" s="688"/>
      <c r="AA255" s="688"/>
      <c r="AB255" s="688"/>
      <c r="AC255" s="688"/>
      <c r="AD255" s="688"/>
      <c r="AE255" s="688"/>
      <c r="AF255" s="688"/>
      <c r="AG255" s="688"/>
      <c r="AH255" s="688"/>
      <c r="AI255" s="688"/>
      <c r="AJ255" s="688"/>
      <c r="AK255" s="688"/>
      <c r="AL255" s="688"/>
      <c r="AM255" s="688"/>
      <c r="AN255" s="688"/>
      <c r="AO255" s="688"/>
      <c r="AP255" s="688"/>
      <c r="AQ255" s="688"/>
      <c r="AR255" s="688"/>
      <c r="AS255" s="688"/>
      <c r="AT255" s="688"/>
      <c r="AU255" s="688"/>
      <c r="AV255" s="688"/>
      <c r="AW255" s="688"/>
      <c r="AX255" s="688"/>
      <c r="AY255" s="688"/>
      <c r="AZ255" s="688"/>
      <c r="BA255" s="688"/>
      <c r="BB255" s="688"/>
      <c r="BC255" s="877" t="s">
        <v>136</v>
      </c>
      <c r="BD255" s="877"/>
      <c r="BE255" s="877"/>
      <c r="BF255" s="877"/>
      <c r="BG255" s="877"/>
      <c r="BH255" s="877"/>
      <c r="BI255" s="877"/>
      <c r="BJ255" s="877"/>
      <c r="BK255" s="877"/>
      <c r="BL255" s="878"/>
      <c r="BM255" s="878"/>
      <c r="BN255" s="878"/>
      <c r="BO255" s="878"/>
      <c r="BP255" s="878"/>
      <c r="BQ255" s="878"/>
      <c r="BR255" s="878"/>
      <c r="BS255" s="878"/>
      <c r="BT255" s="878"/>
      <c r="BU255" s="878"/>
      <c r="BV255" s="878"/>
      <c r="BW255" s="878"/>
      <c r="BX255" s="878"/>
      <c r="BY255" s="878"/>
      <c r="BZ255" s="878"/>
      <c r="CA255" s="878"/>
      <c r="CB255" s="878"/>
      <c r="CC255" s="174"/>
      <c r="CD255" s="861"/>
      <c r="CE255" s="862"/>
      <c r="CF255" s="862"/>
      <c r="CG255" s="863"/>
      <c r="CH255" s="597" t="s">
        <v>139</v>
      </c>
      <c r="CI255" s="598"/>
      <c r="CJ255" s="598"/>
      <c r="CK255" s="598"/>
      <c r="CL255" s="598"/>
      <c r="CM255" s="598"/>
      <c r="CN255" s="598"/>
      <c r="CO255" s="598"/>
      <c r="CP255" s="598"/>
      <c r="CQ255" s="598"/>
      <c r="CR255" s="598"/>
      <c r="CS255" s="598"/>
      <c r="CT255" s="598"/>
      <c r="CU255" s="598"/>
      <c r="CV255" s="598"/>
      <c r="CW255" s="598"/>
      <c r="CX255" s="598"/>
      <c r="CY255" s="598"/>
      <c r="CZ255" s="598"/>
      <c r="DA255" s="598"/>
      <c r="DB255" s="598"/>
      <c r="DC255" s="598"/>
      <c r="DD255" s="598"/>
      <c r="DE255" s="598"/>
      <c r="DF255" s="598"/>
      <c r="DG255" s="599"/>
    </row>
    <row r="256" spans="1:111" ht="12" customHeight="1" thickBot="1">
      <c r="A256" s="904"/>
      <c r="B256" s="905"/>
      <c r="C256" s="906"/>
      <c r="D256" s="671"/>
      <c r="E256" s="672"/>
      <c r="F256" s="672"/>
      <c r="G256" s="672"/>
      <c r="H256" s="672"/>
      <c r="I256" s="672"/>
      <c r="J256" s="672"/>
      <c r="K256" s="672"/>
      <c r="L256" s="672"/>
      <c r="M256" s="672"/>
      <c r="N256" s="672"/>
      <c r="O256" s="672"/>
      <c r="P256" s="672"/>
      <c r="Q256" s="672"/>
      <c r="R256" s="672"/>
      <c r="S256" s="672"/>
      <c r="T256" s="672"/>
      <c r="U256" s="672"/>
      <c r="V256" s="672"/>
      <c r="W256" s="672"/>
      <c r="X256" s="672"/>
      <c r="Y256" s="672"/>
      <c r="Z256" s="672"/>
      <c r="AA256" s="672"/>
      <c r="AB256" s="672"/>
      <c r="AC256" s="672"/>
      <c r="AD256" s="672"/>
      <c r="AE256" s="672"/>
      <c r="AF256" s="672"/>
      <c r="AG256" s="672"/>
      <c r="AH256" s="672"/>
      <c r="AI256" s="672"/>
      <c r="AJ256" s="672"/>
      <c r="AK256" s="672"/>
      <c r="AL256" s="672"/>
      <c r="AM256" s="672"/>
      <c r="AN256" s="672"/>
      <c r="AO256" s="672"/>
      <c r="AP256" s="672"/>
      <c r="AQ256" s="672"/>
      <c r="AR256" s="672"/>
      <c r="AS256" s="672"/>
      <c r="AT256" s="672"/>
      <c r="AU256" s="672"/>
      <c r="AV256" s="672"/>
      <c r="AW256" s="672"/>
      <c r="AX256" s="672"/>
      <c r="AY256" s="672"/>
      <c r="AZ256" s="672"/>
      <c r="BA256" s="672"/>
      <c r="BB256" s="672"/>
      <c r="BC256" s="672"/>
      <c r="BD256" s="672"/>
      <c r="BE256" s="672"/>
      <c r="BF256" s="672"/>
      <c r="BG256" s="672"/>
      <c r="BH256" s="672"/>
      <c r="BI256" s="672"/>
      <c r="BJ256" s="672"/>
      <c r="BK256" s="672"/>
      <c r="BL256" s="672"/>
      <c r="BM256" s="672"/>
      <c r="BN256" s="672"/>
      <c r="BO256" s="672"/>
      <c r="BP256" s="672"/>
      <c r="BQ256" s="672"/>
      <c r="BR256" s="672"/>
      <c r="BS256" s="672"/>
      <c r="BT256" s="672"/>
      <c r="BU256" s="672"/>
      <c r="BV256" s="672"/>
      <c r="BW256" s="672"/>
      <c r="BX256" s="672"/>
      <c r="BY256" s="672"/>
      <c r="BZ256" s="672"/>
      <c r="CA256" s="672"/>
      <c r="CB256" s="672"/>
      <c r="CC256" s="175"/>
      <c r="CD256" s="864"/>
      <c r="CE256" s="865"/>
      <c r="CF256" s="865"/>
      <c r="CG256" s="866"/>
      <c r="CH256" s="680" t="s">
        <v>140</v>
      </c>
      <c r="CI256" s="681"/>
      <c r="CJ256" s="681"/>
      <c r="CK256" s="681"/>
      <c r="CL256" s="681"/>
      <c r="CM256" s="681"/>
      <c r="CN256" s="681"/>
      <c r="CO256" s="681"/>
      <c r="CP256" s="681"/>
      <c r="CQ256" s="681"/>
      <c r="CR256" s="681"/>
      <c r="CS256" s="681"/>
      <c r="CT256" s="681"/>
      <c r="CU256" s="681"/>
      <c r="CV256" s="681"/>
      <c r="CW256" s="681"/>
      <c r="CX256" s="681"/>
      <c r="CY256" s="681"/>
      <c r="CZ256" s="681"/>
      <c r="DA256" s="681"/>
      <c r="DB256" s="681"/>
      <c r="DC256" s="681"/>
      <c r="DD256" s="681"/>
      <c r="DE256" s="681"/>
      <c r="DF256" s="681"/>
      <c r="DG256" s="682"/>
    </row>
    <row r="257" spans="1:111" ht="12" customHeight="1">
      <c r="A257" s="176"/>
      <c r="B257" s="176"/>
      <c r="C257" s="176"/>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c r="AY257" s="154"/>
      <c r="AZ257" s="154"/>
      <c r="BA257" s="154"/>
      <c r="BB257" s="154"/>
      <c r="BC257" s="154"/>
      <c r="BD257" s="154"/>
      <c r="BE257" s="154"/>
      <c r="BF257" s="154"/>
      <c r="BG257" s="154"/>
      <c r="BH257" s="154"/>
      <c r="BI257" s="154"/>
      <c r="BJ257" s="154"/>
      <c r="BK257" s="154"/>
      <c r="BL257" s="154"/>
      <c r="BM257" s="154"/>
      <c r="BN257" s="154"/>
      <c r="BO257" s="154"/>
      <c r="BP257" s="154"/>
      <c r="BQ257" s="154"/>
      <c r="BR257" s="154"/>
      <c r="BS257" s="154"/>
      <c r="BT257" s="154"/>
      <c r="BU257" s="154"/>
      <c r="BV257" s="154"/>
      <c r="BW257" s="154"/>
      <c r="BX257" s="154"/>
      <c r="BY257" s="154"/>
      <c r="BZ257" s="154"/>
      <c r="CA257" s="154"/>
      <c r="CB257" s="154"/>
      <c r="CC257" s="154"/>
      <c r="CD257" s="171"/>
      <c r="CE257" s="171"/>
      <c r="CF257" s="171"/>
      <c r="CG257" s="171"/>
      <c r="CH257" s="177"/>
      <c r="CI257" s="177"/>
      <c r="CJ257" s="177"/>
      <c r="CK257" s="177"/>
      <c r="CL257" s="177"/>
      <c r="CM257" s="177"/>
      <c r="CN257" s="177"/>
      <c r="CO257" s="177"/>
      <c r="CP257" s="177"/>
      <c r="CQ257" s="177"/>
      <c r="CR257" s="177"/>
      <c r="CS257" s="177"/>
      <c r="CT257" s="177"/>
      <c r="CU257" s="177"/>
      <c r="CV257" s="177"/>
      <c r="CW257" s="177"/>
      <c r="CX257" s="177"/>
      <c r="CY257" s="177"/>
      <c r="CZ257" s="177"/>
      <c r="DA257" s="177"/>
      <c r="DB257" s="177"/>
      <c r="DC257" s="177"/>
      <c r="DD257" s="177"/>
      <c r="DE257" s="177"/>
      <c r="DF257" s="177"/>
      <c r="DG257" s="177"/>
    </row>
    <row r="258" spans="1:111" ht="12" customHeight="1">
      <c r="A258" s="483"/>
      <c r="B258" s="483"/>
      <c r="C258" s="483"/>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c r="AR258" s="156"/>
      <c r="AS258" s="156"/>
      <c r="AT258" s="156"/>
      <c r="AU258" s="156"/>
      <c r="AV258" s="156"/>
      <c r="AW258" s="156"/>
      <c r="AX258" s="156"/>
      <c r="AY258" s="156"/>
      <c r="AZ258" s="156"/>
      <c r="BA258" s="156"/>
      <c r="BB258" s="156"/>
      <c r="BC258" s="156"/>
      <c r="BD258" s="156"/>
      <c r="BE258" s="156"/>
      <c r="BF258" s="156"/>
      <c r="BG258" s="156"/>
      <c r="BH258" s="156"/>
      <c r="BI258" s="156"/>
      <c r="BJ258" s="156"/>
      <c r="BK258" s="156"/>
      <c r="BL258" s="156"/>
      <c r="BM258" s="156"/>
      <c r="BN258" s="156"/>
      <c r="BO258" s="156"/>
      <c r="BP258" s="156"/>
      <c r="BQ258" s="156"/>
      <c r="BR258" s="156"/>
      <c r="BS258" s="156"/>
      <c r="BT258" s="156"/>
      <c r="BU258" s="156"/>
      <c r="BV258" s="156"/>
      <c r="BW258" s="156"/>
      <c r="BX258" s="156"/>
      <c r="BY258" s="156"/>
      <c r="BZ258" s="156"/>
      <c r="CA258" s="156"/>
      <c r="CB258" s="156"/>
      <c r="CC258" s="156"/>
      <c r="CD258" s="252"/>
      <c r="CE258" s="252"/>
      <c r="CF258" s="252"/>
      <c r="CG258" s="252"/>
      <c r="CH258" s="253"/>
      <c r="CI258" s="253"/>
      <c r="CJ258" s="253"/>
      <c r="CK258" s="253"/>
      <c r="CL258" s="253"/>
      <c r="CM258" s="253"/>
      <c r="CN258" s="253"/>
      <c r="CO258" s="253"/>
      <c r="CP258" s="253"/>
      <c r="CQ258" s="253"/>
      <c r="CR258" s="253"/>
      <c r="CS258" s="253"/>
      <c r="CT258" s="253"/>
      <c r="CU258" s="253"/>
      <c r="CV258" s="253"/>
      <c r="CW258" s="253"/>
      <c r="CX258" s="253"/>
      <c r="CY258" s="253"/>
      <c r="CZ258" s="253"/>
      <c r="DA258" s="253"/>
      <c r="DB258" s="253"/>
      <c r="DC258" s="253"/>
      <c r="DD258" s="253"/>
      <c r="DE258" s="253"/>
      <c r="DF258" s="253"/>
      <c r="DG258" s="253"/>
    </row>
    <row r="259" spans="1:111" ht="12" customHeight="1">
      <c r="A259" s="483"/>
      <c r="B259" s="483"/>
      <c r="C259" s="483"/>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c r="AO259" s="156"/>
      <c r="AP259" s="156"/>
      <c r="AQ259" s="156"/>
      <c r="AR259" s="156"/>
      <c r="AS259" s="156"/>
      <c r="AT259" s="156"/>
      <c r="AU259" s="156"/>
      <c r="AV259" s="156"/>
      <c r="AW259" s="156"/>
      <c r="AX259" s="156"/>
      <c r="AY259" s="156"/>
      <c r="AZ259" s="156"/>
      <c r="BA259" s="156"/>
      <c r="BB259" s="156"/>
      <c r="BC259" s="156"/>
      <c r="BD259" s="156"/>
      <c r="BE259" s="156"/>
      <c r="BF259" s="156"/>
      <c r="BG259" s="156"/>
      <c r="BH259" s="156"/>
      <c r="BI259" s="156"/>
      <c r="BJ259" s="156"/>
      <c r="BK259" s="156"/>
      <c r="BL259" s="156"/>
      <c r="BM259" s="156"/>
      <c r="BN259" s="156"/>
      <c r="BO259" s="156"/>
      <c r="BP259" s="156"/>
      <c r="BQ259" s="156"/>
      <c r="BR259" s="156"/>
      <c r="BS259" s="156"/>
      <c r="BT259" s="156"/>
      <c r="BU259" s="156"/>
      <c r="BV259" s="156"/>
      <c r="BW259" s="156"/>
      <c r="BX259" s="156"/>
      <c r="BY259" s="156"/>
      <c r="BZ259" s="156"/>
      <c r="CA259" s="156"/>
      <c r="CB259" s="156"/>
      <c r="CC259" s="156"/>
      <c r="CD259" s="252"/>
      <c r="CE259" s="252"/>
      <c r="CF259" s="252"/>
      <c r="CG259" s="252"/>
      <c r="CH259" s="253"/>
      <c r="CI259" s="253"/>
      <c r="CJ259" s="253"/>
      <c r="CK259" s="253"/>
      <c r="CL259" s="253"/>
      <c r="CM259" s="253"/>
      <c r="CN259" s="253"/>
      <c r="CO259" s="253"/>
      <c r="CP259" s="253"/>
      <c r="CQ259" s="253"/>
      <c r="CR259" s="253"/>
      <c r="CS259" s="253"/>
      <c r="CT259" s="253"/>
      <c r="CU259" s="253"/>
      <c r="CV259" s="253"/>
      <c r="CW259" s="253"/>
      <c r="CX259" s="253"/>
      <c r="CY259" s="253"/>
      <c r="CZ259" s="253"/>
      <c r="DA259" s="253"/>
      <c r="DB259" s="253"/>
      <c r="DC259" s="253"/>
      <c r="DD259" s="253"/>
      <c r="DE259" s="253"/>
      <c r="DF259" s="253"/>
      <c r="DG259" s="253"/>
    </row>
    <row r="260" spans="1:111" ht="12" customHeight="1">
      <c r="A260" s="483"/>
      <c r="B260" s="483"/>
      <c r="C260" s="483"/>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c r="BB260" s="156"/>
      <c r="BC260" s="156"/>
      <c r="BD260" s="156"/>
      <c r="BE260" s="156"/>
      <c r="BF260" s="156"/>
      <c r="BG260" s="156"/>
      <c r="BH260" s="156"/>
      <c r="BI260" s="156"/>
      <c r="BJ260" s="156"/>
      <c r="BK260" s="156"/>
      <c r="BL260" s="156"/>
      <c r="BM260" s="156"/>
      <c r="BN260" s="156"/>
      <c r="BO260" s="156"/>
      <c r="BP260" s="156"/>
      <c r="BQ260" s="156"/>
      <c r="BR260" s="156"/>
      <c r="BS260" s="156"/>
      <c r="BT260" s="156"/>
      <c r="BU260" s="156"/>
      <c r="BV260" s="156"/>
      <c r="BW260" s="156"/>
      <c r="BX260" s="156"/>
      <c r="BY260" s="156"/>
      <c r="BZ260" s="156"/>
      <c r="CA260" s="156"/>
      <c r="CB260" s="156"/>
      <c r="CC260" s="156"/>
      <c r="CD260" s="252"/>
      <c r="CE260" s="252"/>
      <c r="CF260" s="252"/>
      <c r="CG260" s="252"/>
      <c r="CH260" s="253"/>
      <c r="CI260" s="253"/>
      <c r="CJ260" s="253"/>
      <c r="CK260" s="253"/>
      <c r="CL260" s="253"/>
      <c r="CM260" s="253"/>
      <c r="CN260" s="253"/>
      <c r="CO260" s="253"/>
      <c r="CP260" s="253"/>
      <c r="CQ260" s="253"/>
      <c r="CR260" s="253"/>
      <c r="CS260" s="253"/>
      <c r="CT260" s="253"/>
      <c r="CU260" s="253"/>
      <c r="CV260" s="253"/>
      <c r="CW260" s="253"/>
      <c r="CX260" s="253"/>
      <c r="CY260" s="253"/>
      <c r="CZ260" s="253"/>
      <c r="DA260" s="253"/>
      <c r="DB260" s="253"/>
      <c r="DC260" s="253"/>
      <c r="DD260" s="253"/>
      <c r="DE260" s="253"/>
      <c r="DF260" s="253"/>
      <c r="DG260" s="253"/>
    </row>
    <row r="261" spans="1:111" ht="12" customHeight="1" thickBot="1">
      <c r="A261" s="483"/>
      <c r="B261" s="483"/>
      <c r="C261" s="483"/>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156"/>
      <c r="BB261" s="156"/>
      <c r="BC261" s="156"/>
      <c r="BD261" s="156"/>
      <c r="BE261" s="156"/>
      <c r="BF261" s="156"/>
      <c r="BG261" s="156"/>
      <c r="BH261" s="156"/>
      <c r="BI261" s="156"/>
      <c r="BJ261" s="156"/>
      <c r="BK261" s="156"/>
      <c r="BL261" s="156"/>
      <c r="BM261" s="156"/>
      <c r="BN261" s="156"/>
      <c r="BO261" s="156"/>
      <c r="BP261" s="156"/>
      <c r="BQ261" s="156"/>
      <c r="BR261" s="156"/>
      <c r="BS261" s="156"/>
      <c r="BT261" s="156"/>
      <c r="BU261" s="156"/>
      <c r="BV261" s="156"/>
      <c r="BW261" s="156"/>
      <c r="BX261" s="156"/>
      <c r="BY261" s="156"/>
      <c r="BZ261" s="156"/>
      <c r="CA261" s="156"/>
      <c r="CB261" s="156"/>
      <c r="CC261" s="156"/>
      <c r="CD261" s="252"/>
      <c r="CE261" s="252"/>
      <c r="CF261" s="252"/>
      <c r="CG261" s="252"/>
      <c r="CH261" s="253"/>
      <c r="CI261" s="253"/>
      <c r="CJ261" s="253"/>
      <c r="CK261" s="253"/>
      <c r="CL261" s="253"/>
      <c r="CM261" s="253"/>
      <c r="CN261" s="253"/>
      <c r="CO261" s="253"/>
      <c r="CP261" s="253"/>
      <c r="CQ261" s="253"/>
      <c r="CR261" s="253"/>
      <c r="CS261" s="253"/>
      <c r="CT261" s="253"/>
      <c r="CU261" s="253"/>
      <c r="CV261" s="253"/>
      <c r="CW261" s="253"/>
      <c r="CX261" s="253"/>
      <c r="CY261" s="253"/>
      <c r="CZ261" s="253"/>
      <c r="DA261" s="253"/>
      <c r="DB261" s="253"/>
      <c r="DC261" s="253"/>
      <c r="DD261" s="253"/>
      <c r="DE261" s="253"/>
      <c r="DF261" s="253"/>
      <c r="DG261" s="253"/>
    </row>
    <row r="262" spans="1:126" ht="15.75" customHeight="1">
      <c r="A262" s="879"/>
      <c r="B262" s="880"/>
      <c r="C262" s="880"/>
      <c r="D262" s="880"/>
      <c r="E262" s="880"/>
      <c r="F262" s="880"/>
      <c r="G262" s="880"/>
      <c r="H262" s="880"/>
      <c r="I262" s="880"/>
      <c r="J262" s="880"/>
      <c r="K262" s="880"/>
      <c r="L262" s="880"/>
      <c r="M262" s="880"/>
      <c r="N262" s="880"/>
      <c r="O262" s="883" t="s">
        <v>145</v>
      </c>
      <c r="P262" s="883"/>
      <c r="Q262" s="883"/>
      <c r="R262" s="883"/>
      <c r="S262" s="883"/>
      <c r="T262" s="883"/>
      <c r="U262" s="883"/>
      <c r="V262" s="883"/>
      <c r="W262" s="883"/>
      <c r="X262" s="883"/>
      <c r="Y262" s="883"/>
      <c r="Z262" s="883"/>
      <c r="AA262" s="883"/>
      <c r="AB262" s="883"/>
      <c r="AC262" s="883"/>
      <c r="AD262" s="883"/>
      <c r="AE262" s="883"/>
      <c r="AF262" s="883"/>
      <c r="AG262" s="883"/>
      <c r="AH262" s="883"/>
      <c r="AI262" s="883"/>
      <c r="AJ262" s="883"/>
      <c r="AK262" s="883"/>
      <c r="AL262" s="883"/>
      <c r="AM262" s="883"/>
      <c r="AN262" s="883"/>
      <c r="AO262" s="883"/>
      <c r="AP262" s="883"/>
      <c r="AQ262" s="883"/>
      <c r="AR262" s="883"/>
      <c r="AS262" s="883"/>
      <c r="AT262" s="883"/>
      <c r="AU262" s="883"/>
      <c r="AV262" s="883"/>
      <c r="AW262" s="883"/>
      <c r="AX262" s="883"/>
      <c r="AY262" s="883"/>
      <c r="AZ262" s="883"/>
      <c r="BA262" s="883"/>
      <c r="BB262" s="883"/>
      <c r="BC262" s="883"/>
      <c r="BD262" s="883"/>
      <c r="BE262" s="883"/>
      <c r="BF262" s="883"/>
      <c r="BG262" s="883"/>
      <c r="BH262" s="883"/>
      <c r="BI262" s="883"/>
      <c r="BJ262" s="883"/>
      <c r="BK262" s="883"/>
      <c r="BL262" s="883"/>
      <c r="BM262" s="883"/>
      <c r="BN262" s="883"/>
      <c r="BO262" s="883"/>
      <c r="BP262" s="883"/>
      <c r="BQ262" s="883"/>
      <c r="BR262" s="883"/>
      <c r="BS262" s="883"/>
      <c r="BT262" s="883"/>
      <c r="BU262" s="883"/>
      <c r="BV262" s="883"/>
      <c r="BW262" s="883"/>
      <c r="BX262" s="883"/>
      <c r="BY262" s="883"/>
      <c r="BZ262" s="883"/>
      <c r="CA262" s="883"/>
      <c r="CB262" s="883"/>
      <c r="CC262" s="883"/>
      <c r="CD262" s="883"/>
      <c r="CE262" s="883"/>
      <c r="CF262" s="883"/>
      <c r="CG262" s="883"/>
      <c r="CH262" s="883"/>
      <c r="CI262" s="883"/>
      <c r="CJ262" s="883"/>
      <c r="CK262" s="883"/>
      <c r="CL262" s="883"/>
      <c r="CM262" s="883"/>
      <c r="CN262" s="883"/>
      <c r="CO262" s="884"/>
      <c r="CP262" s="885">
        <v>2012</v>
      </c>
      <c r="CQ262" s="885"/>
      <c r="CR262" s="885"/>
      <c r="CS262" s="885"/>
      <c r="CT262" s="885"/>
      <c r="CU262" s="885"/>
      <c r="CV262" s="885"/>
      <c r="CW262" s="885"/>
      <c r="CX262" s="885"/>
      <c r="CY262" s="885"/>
      <c r="CZ262" s="885"/>
      <c r="DA262" s="885"/>
      <c r="DB262" s="885"/>
      <c r="DC262" s="885"/>
      <c r="DD262" s="885"/>
      <c r="DE262" s="885"/>
      <c r="DF262" s="885"/>
      <c r="DG262" s="886"/>
      <c r="DM262" s="1371" t="s">
        <v>299</v>
      </c>
      <c r="DN262" s="1372"/>
      <c r="DO262" s="1372"/>
      <c r="DP262" s="1372"/>
      <c r="DQ262" s="1372"/>
      <c r="DR262" s="1372"/>
      <c r="DS262" s="1372"/>
      <c r="DT262" s="1372"/>
      <c r="DU262" s="1372"/>
      <c r="DV262" s="1373"/>
    </row>
    <row r="263" spans="1:126" ht="16.5" thickBot="1">
      <c r="A263" s="881"/>
      <c r="B263" s="882"/>
      <c r="C263" s="882"/>
      <c r="D263" s="882"/>
      <c r="E263" s="882"/>
      <c r="F263" s="882"/>
      <c r="G263" s="882"/>
      <c r="H263" s="882"/>
      <c r="I263" s="882"/>
      <c r="J263" s="882"/>
      <c r="K263" s="882"/>
      <c r="L263" s="882"/>
      <c r="M263" s="882"/>
      <c r="N263" s="882"/>
      <c r="O263" s="887" t="s">
        <v>146</v>
      </c>
      <c r="P263" s="887"/>
      <c r="Q263" s="887"/>
      <c r="R263" s="887"/>
      <c r="S263" s="887"/>
      <c r="T263" s="887"/>
      <c r="U263" s="887"/>
      <c r="V263" s="887"/>
      <c r="W263" s="887"/>
      <c r="X263" s="887"/>
      <c r="Y263" s="887"/>
      <c r="Z263" s="887"/>
      <c r="AA263" s="887"/>
      <c r="AB263" s="887"/>
      <c r="AC263" s="887"/>
      <c r="AD263" s="887"/>
      <c r="AE263" s="887"/>
      <c r="AF263" s="887"/>
      <c r="AG263" s="887"/>
      <c r="AH263" s="887"/>
      <c r="AI263" s="887"/>
      <c r="AJ263" s="887"/>
      <c r="AK263" s="887"/>
      <c r="AL263" s="887"/>
      <c r="AM263" s="887"/>
      <c r="AN263" s="887"/>
      <c r="AO263" s="887"/>
      <c r="AP263" s="887"/>
      <c r="AQ263" s="887"/>
      <c r="AR263" s="887"/>
      <c r="AS263" s="887"/>
      <c r="AT263" s="887"/>
      <c r="AU263" s="887"/>
      <c r="AV263" s="887"/>
      <c r="AW263" s="887"/>
      <c r="AX263" s="887"/>
      <c r="AY263" s="887"/>
      <c r="AZ263" s="887"/>
      <c r="BA263" s="887"/>
      <c r="BB263" s="887"/>
      <c r="BC263" s="887"/>
      <c r="BD263" s="887"/>
      <c r="BE263" s="887"/>
      <c r="BF263" s="887"/>
      <c r="BG263" s="887"/>
      <c r="BH263" s="887"/>
      <c r="BI263" s="887"/>
      <c r="BJ263" s="887"/>
      <c r="BK263" s="887"/>
      <c r="BL263" s="887"/>
      <c r="BM263" s="887"/>
      <c r="BN263" s="887"/>
      <c r="BO263" s="887"/>
      <c r="BP263" s="887"/>
      <c r="BQ263" s="887"/>
      <c r="BR263" s="887"/>
      <c r="BS263" s="887"/>
      <c r="BT263" s="887"/>
      <c r="BU263" s="887"/>
      <c r="BV263" s="887"/>
      <c r="BW263" s="887"/>
      <c r="BX263" s="887"/>
      <c r="BY263" s="887"/>
      <c r="BZ263" s="887"/>
      <c r="CA263" s="887"/>
      <c r="CB263" s="887"/>
      <c r="CC263" s="887"/>
      <c r="CD263" s="887"/>
      <c r="CE263" s="887"/>
      <c r="CF263" s="887"/>
      <c r="CG263" s="887"/>
      <c r="CH263" s="887"/>
      <c r="CI263" s="887"/>
      <c r="CJ263" s="887"/>
      <c r="CK263" s="887"/>
      <c r="CL263" s="887"/>
      <c r="CM263" s="887"/>
      <c r="CN263" s="887"/>
      <c r="CO263" s="888"/>
      <c r="CP263" s="675" t="s">
        <v>144</v>
      </c>
      <c r="CQ263" s="675"/>
      <c r="CR263" s="675"/>
      <c r="CS263" s="675"/>
      <c r="CT263" s="675"/>
      <c r="CU263" s="675"/>
      <c r="CV263" s="675"/>
      <c r="CW263" s="675"/>
      <c r="CX263" s="675"/>
      <c r="CY263" s="675"/>
      <c r="CZ263" s="675"/>
      <c r="DA263" s="675"/>
      <c r="DB263" s="675"/>
      <c r="DC263" s="675"/>
      <c r="DD263" s="675"/>
      <c r="DE263" s="675"/>
      <c r="DF263" s="675"/>
      <c r="DG263" s="676"/>
      <c r="DM263" s="178"/>
      <c r="DN263" s="178"/>
      <c r="DO263" s="178"/>
      <c r="DP263" s="178"/>
      <c r="DQ263" s="178"/>
      <c r="DR263" s="178"/>
      <c r="DS263" s="178"/>
      <c r="DT263" s="178"/>
      <c r="DU263" s="178"/>
      <c r="DV263" s="178"/>
    </row>
    <row r="264" spans="1:111" ht="1.5" customHeight="1" thickBot="1">
      <c r="A264" s="879"/>
      <c r="B264" s="880"/>
      <c r="C264" s="880"/>
      <c r="D264" s="880"/>
      <c r="E264" s="880"/>
      <c r="F264" s="880"/>
      <c r="G264" s="880"/>
      <c r="H264" s="880"/>
      <c r="I264" s="880"/>
      <c r="J264" s="880"/>
      <c r="K264" s="880"/>
      <c r="L264" s="880"/>
      <c r="M264" s="880"/>
      <c r="N264" s="880"/>
      <c r="O264" s="880"/>
      <c r="P264" s="880"/>
      <c r="Q264" s="880"/>
      <c r="R264" s="880"/>
      <c r="S264" s="880"/>
      <c r="T264" s="880"/>
      <c r="U264" s="880"/>
      <c r="V264" s="880"/>
      <c r="W264" s="880"/>
      <c r="X264" s="880"/>
      <c r="Y264" s="880"/>
      <c r="Z264" s="880"/>
      <c r="AA264" s="880"/>
      <c r="AB264" s="880"/>
      <c r="AC264" s="880"/>
      <c r="AD264" s="880"/>
      <c r="AE264" s="880"/>
      <c r="AF264" s="880"/>
      <c r="AG264" s="880"/>
      <c r="AH264" s="880"/>
      <c r="AI264" s="880"/>
      <c r="AJ264" s="880"/>
      <c r="AK264" s="880"/>
      <c r="AL264" s="880"/>
      <c r="AM264" s="880"/>
      <c r="AN264" s="880"/>
      <c r="AO264" s="880"/>
      <c r="AP264" s="880"/>
      <c r="AQ264" s="880"/>
      <c r="AR264" s="880"/>
      <c r="AS264" s="880"/>
      <c r="AT264" s="880"/>
      <c r="AU264" s="880"/>
      <c r="AV264" s="880"/>
      <c r="AW264" s="880"/>
      <c r="AX264" s="880"/>
      <c r="AY264" s="880"/>
      <c r="AZ264" s="880"/>
      <c r="BA264" s="880"/>
      <c r="BB264" s="880"/>
      <c r="BC264" s="880"/>
      <c r="BD264" s="880"/>
      <c r="BE264" s="880"/>
      <c r="BF264" s="880"/>
      <c r="BG264" s="880"/>
      <c r="BH264" s="880"/>
      <c r="BI264" s="880"/>
      <c r="BJ264" s="880"/>
      <c r="BK264" s="880"/>
      <c r="BL264" s="880"/>
      <c r="BM264" s="880"/>
      <c r="BN264" s="880"/>
      <c r="BO264" s="880"/>
      <c r="BP264" s="880"/>
      <c r="BQ264" s="880"/>
      <c r="BR264" s="880"/>
      <c r="BS264" s="880"/>
      <c r="BT264" s="880"/>
      <c r="BU264" s="880"/>
      <c r="BV264" s="880"/>
      <c r="BW264" s="880"/>
      <c r="BX264" s="880"/>
      <c r="BY264" s="880"/>
      <c r="BZ264" s="880"/>
      <c r="CA264" s="880"/>
      <c r="CB264" s="880"/>
      <c r="CC264" s="880"/>
      <c r="CD264" s="880"/>
      <c r="CE264" s="880"/>
      <c r="CF264" s="880"/>
      <c r="CG264" s="880"/>
      <c r="CH264" s="880"/>
      <c r="CI264" s="880"/>
      <c r="CJ264" s="880"/>
      <c r="CK264" s="880"/>
      <c r="CL264" s="880"/>
      <c r="CM264" s="880"/>
      <c r="CN264" s="880"/>
      <c r="CO264" s="880"/>
      <c r="CP264" s="880"/>
      <c r="CQ264" s="880"/>
      <c r="CR264" s="880"/>
      <c r="CS264" s="880"/>
      <c r="CT264" s="880"/>
      <c r="CU264" s="880"/>
      <c r="CV264" s="880"/>
      <c r="CW264" s="880"/>
      <c r="CX264" s="880"/>
      <c r="CY264" s="880"/>
      <c r="CZ264" s="880"/>
      <c r="DA264" s="880"/>
      <c r="DB264" s="880"/>
      <c r="DC264" s="880"/>
      <c r="DD264" s="880"/>
      <c r="DE264" s="880"/>
      <c r="DF264" s="880"/>
      <c r="DG264" s="1374"/>
    </row>
    <row r="265" spans="1:111" ht="13.5" thickBot="1">
      <c r="A265" s="687"/>
      <c r="B265" s="688"/>
      <c r="C265" s="688"/>
      <c r="D265" s="688" t="s">
        <v>7</v>
      </c>
      <c r="E265" s="688"/>
      <c r="F265" s="688"/>
      <c r="G265" s="688"/>
      <c r="H265" s="688"/>
      <c r="I265" s="688"/>
      <c r="J265" s="849">
        <f>CP96</f>
        <v>0</v>
      </c>
      <c r="K265" s="850"/>
      <c r="L265" s="850"/>
      <c r="M265" s="850"/>
      <c r="N265" s="850"/>
      <c r="O265" s="850"/>
      <c r="P265" s="850"/>
      <c r="Q265" s="850"/>
      <c r="R265" s="850"/>
      <c r="S265" s="850"/>
      <c r="T265" s="850"/>
      <c r="U265" s="850"/>
      <c r="V265" s="850"/>
      <c r="W265" s="850"/>
      <c r="X265" s="851"/>
      <c r="Y265" s="687"/>
      <c r="Z265" s="852"/>
      <c r="AA265" s="852"/>
      <c r="AB265" s="852"/>
      <c r="AC265" s="852"/>
      <c r="AD265" s="852"/>
      <c r="AE265" s="852"/>
      <c r="AF265" s="852"/>
      <c r="AG265" s="852"/>
      <c r="AH265" s="852"/>
      <c r="AI265" s="852"/>
      <c r="AJ265" s="852"/>
      <c r="AK265" s="852"/>
      <c r="AL265" s="852"/>
      <c r="AM265" s="852"/>
      <c r="AN265" s="852"/>
      <c r="AO265" s="852"/>
      <c r="AP265" s="852"/>
      <c r="AQ265" s="852"/>
      <c r="AR265" s="852"/>
      <c r="AS265" s="852"/>
      <c r="AT265" s="852"/>
      <c r="AU265" s="852"/>
      <c r="AV265" s="852"/>
      <c r="AW265" s="852"/>
      <c r="AX265" s="852"/>
      <c r="AY265" s="852"/>
      <c r="AZ265" s="852"/>
      <c r="BA265" s="852"/>
      <c r="BB265" s="852"/>
      <c r="BC265" s="852"/>
      <c r="BD265" s="852"/>
      <c r="BE265" s="852"/>
      <c r="BF265" s="852"/>
      <c r="BG265" s="852"/>
      <c r="BH265" s="852"/>
      <c r="BI265" s="852"/>
      <c r="BJ265" s="852"/>
      <c r="BK265" s="852"/>
      <c r="BL265" s="852"/>
      <c r="BM265" s="852"/>
      <c r="BN265" s="852"/>
      <c r="BO265" s="852"/>
      <c r="BP265" s="852"/>
      <c r="BQ265" s="852"/>
      <c r="BR265" s="852"/>
      <c r="BS265" s="852" t="s">
        <v>18</v>
      </c>
      <c r="BT265" s="852"/>
      <c r="BU265" s="852"/>
      <c r="BV265" s="852"/>
      <c r="BW265" s="852"/>
      <c r="BX265" s="852"/>
      <c r="BY265" s="852"/>
      <c r="BZ265" s="852"/>
      <c r="CA265" s="852"/>
      <c r="CB265" s="852"/>
      <c r="CC265" s="852"/>
      <c r="CD265" s="852"/>
      <c r="CE265" s="852"/>
      <c r="CF265" s="852"/>
      <c r="CH265" s="853">
        <f>W97</f>
        <v>0</v>
      </c>
      <c r="CI265" s="854"/>
      <c r="CJ265" s="854"/>
      <c r="CK265" s="854"/>
      <c r="CL265" s="854"/>
      <c r="CM265" s="854"/>
      <c r="CN265" s="854"/>
      <c r="CO265" s="854"/>
      <c r="CP265" s="854"/>
      <c r="CQ265" s="854"/>
      <c r="CR265" s="854"/>
      <c r="CS265" s="854"/>
      <c r="CT265" s="854"/>
      <c r="CU265" s="854"/>
      <c r="CV265" s="854"/>
      <c r="CW265" s="854"/>
      <c r="CX265" s="854"/>
      <c r="CY265" s="854"/>
      <c r="CZ265" s="854"/>
      <c r="DA265" s="854"/>
      <c r="DB265" s="854"/>
      <c r="DC265" s="854"/>
      <c r="DD265" s="854"/>
      <c r="DE265" s="854"/>
      <c r="DF265" s="854"/>
      <c r="DG265" s="855"/>
    </row>
    <row r="266" spans="1:111" ht="1.5" customHeight="1" thickBot="1">
      <c r="A266" s="856"/>
      <c r="B266" s="621"/>
      <c r="C266" s="621"/>
      <c r="D266" s="621"/>
      <c r="E266" s="621"/>
      <c r="F266" s="621"/>
      <c r="G266" s="621"/>
      <c r="H266" s="621"/>
      <c r="I266" s="621"/>
      <c r="J266" s="621"/>
      <c r="K266" s="621"/>
      <c r="L266" s="621"/>
      <c r="M266" s="621"/>
      <c r="N266" s="621"/>
      <c r="O266" s="621"/>
      <c r="P266" s="621"/>
      <c r="Q266" s="621"/>
      <c r="R266" s="621"/>
      <c r="S266" s="621"/>
      <c r="T266" s="621"/>
      <c r="U266" s="621"/>
      <c r="V266" s="621"/>
      <c r="W266" s="621"/>
      <c r="X266" s="621"/>
      <c r="Y266" s="621"/>
      <c r="Z266" s="621"/>
      <c r="AA266" s="621"/>
      <c r="AB266" s="621"/>
      <c r="AC266" s="621"/>
      <c r="AD266" s="621"/>
      <c r="AE266" s="621"/>
      <c r="AF266" s="621"/>
      <c r="AG266" s="621"/>
      <c r="AH266" s="621"/>
      <c r="AI266" s="621"/>
      <c r="AJ266" s="621"/>
      <c r="AK266" s="621"/>
      <c r="AL266" s="621"/>
      <c r="AM266" s="621"/>
      <c r="AN266" s="621"/>
      <c r="AO266" s="621"/>
      <c r="AP266" s="621"/>
      <c r="AQ266" s="621"/>
      <c r="AR266" s="621"/>
      <c r="AS266" s="621"/>
      <c r="AT266" s="621"/>
      <c r="AU266" s="621"/>
      <c r="AV266" s="621"/>
      <c r="AW266" s="621"/>
      <c r="AX266" s="621"/>
      <c r="AY266" s="621"/>
      <c r="AZ266" s="621"/>
      <c r="BA266" s="621"/>
      <c r="BB266" s="621"/>
      <c r="BC266" s="621"/>
      <c r="BD266" s="621"/>
      <c r="BE266" s="621"/>
      <c r="BF266" s="621"/>
      <c r="BG266" s="621"/>
      <c r="BH266" s="621"/>
      <c r="BI266" s="621"/>
      <c r="BJ266" s="621"/>
      <c r="BK266" s="621"/>
      <c r="BL266" s="621"/>
      <c r="BM266" s="621"/>
      <c r="BN266" s="621"/>
      <c r="BO266" s="621"/>
      <c r="BP266" s="621"/>
      <c r="BQ266" s="621"/>
      <c r="BR266" s="621"/>
      <c r="BS266" s="621"/>
      <c r="BT266" s="621"/>
      <c r="BU266" s="621"/>
      <c r="BV266" s="621"/>
      <c r="BW266" s="621"/>
      <c r="BX266" s="621"/>
      <c r="BY266" s="621"/>
      <c r="BZ266" s="621"/>
      <c r="CA266" s="621"/>
      <c r="CB266" s="621"/>
      <c r="CC266" s="621"/>
      <c r="CD266" s="621"/>
      <c r="CE266" s="621"/>
      <c r="CF266" s="621"/>
      <c r="CG266" s="621"/>
      <c r="CH266" s="621"/>
      <c r="CI266" s="621"/>
      <c r="CJ266" s="621"/>
      <c r="CK266" s="621"/>
      <c r="CL266" s="621"/>
      <c r="CM266" s="621"/>
      <c r="CN266" s="621"/>
      <c r="CO266" s="621"/>
      <c r="CP266" s="621"/>
      <c r="CQ266" s="621"/>
      <c r="CR266" s="621"/>
      <c r="CS266" s="621"/>
      <c r="CT266" s="621"/>
      <c r="CU266" s="621"/>
      <c r="CV266" s="621"/>
      <c r="CW266" s="621"/>
      <c r="CX266" s="621"/>
      <c r="CY266" s="621"/>
      <c r="CZ266" s="621"/>
      <c r="DA266" s="621"/>
      <c r="DB266" s="621"/>
      <c r="DC266" s="621"/>
      <c r="DD266" s="621"/>
      <c r="DE266" s="621"/>
      <c r="DF266" s="621"/>
      <c r="DG266" s="857"/>
    </row>
    <row r="267" spans="1:111" ht="12.75" customHeight="1">
      <c r="A267" s="858" t="s">
        <v>193</v>
      </c>
      <c r="B267" s="859"/>
      <c r="C267" s="860"/>
      <c r="D267" s="867" t="s">
        <v>147</v>
      </c>
      <c r="E267" s="868"/>
      <c r="F267" s="868"/>
      <c r="G267" s="868"/>
      <c r="H267" s="868"/>
      <c r="I267" s="868"/>
      <c r="J267" s="868"/>
      <c r="K267" s="868"/>
      <c r="L267" s="868"/>
      <c r="M267" s="868"/>
      <c r="N267" s="868"/>
      <c r="O267" s="868"/>
      <c r="P267" s="868"/>
      <c r="Q267" s="868"/>
      <c r="R267" s="868"/>
      <c r="S267" s="868"/>
      <c r="T267" s="868"/>
      <c r="U267" s="868"/>
      <c r="V267" s="868"/>
      <c r="W267" s="868"/>
      <c r="X267" s="868"/>
      <c r="Y267" s="868"/>
      <c r="Z267" s="868"/>
      <c r="AA267" s="868"/>
      <c r="AB267" s="868"/>
      <c r="AC267" s="868"/>
      <c r="AD267" s="868"/>
      <c r="AE267" s="868"/>
      <c r="AF267" s="868"/>
      <c r="AG267" s="868"/>
      <c r="AH267" s="868"/>
      <c r="AI267" s="868"/>
      <c r="AJ267" s="868"/>
      <c r="AK267" s="868"/>
      <c r="AL267" s="868"/>
      <c r="AM267" s="868"/>
      <c r="AN267" s="868"/>
      <c r="AO267" s="868"/>
      <c r="AP267" s="868"/>
      <c r="AQ267" s="868"/>
      <c r="AR267" s="868"/>
      <c r="AS267" s="868"/>
      <c r="AT267" s="868"/>
      <c r="AU267" s="868"/>
      <c r="AV267" s="868"/>
      <c r="AW267" s="868"/>
      <c r="AX267" s="868"/>
      <c r="AY267" s="868"/>
      <c r="AZ267" s="868"/>
      <c r="BA267" s="868"/>
      <c r="BB267" s="868"/>
      <c r="BC267" s="868"/>
      <c r="BD267" s="868"/>
      <c r="BE267" s="868"/>
      <c r="BF267" s="868"/>
      <c r="BG267" s="868"/>
      <c r="BH267" s="868"/>
      <c r="BI267" s="868"/>
      <c r="BJ267" s="868"/>
      <c r="BK267" s="868"/>
      <c r="BL267" s="868"/>
      <c r="BM267" s="868"/>
      <c r="BN267" s="868"/>
      <c r="BO267" s="868"/>
      <c r="BP267" s="868"/>
      <c r="BQ267" s="868"/>
      <c r="BR267" s="868"/>
      <c r="BS267" s="868"/>
      <c r="BT267" s="868"/>
      <c r="BU267" s="868"/>
      <c r="BV267" s="868"/>
      <c r="BW267" s="868"/>
      <c r="BX267" s="868"/>
      <c r="BY267" s="868"/>
      <c r="BZ267" s="868"/>
      <c r="CA267" s="868"/>
      <c r="CB267" s="868"/>
      <c r="CC267" s="868"/>
      <c r="CD267" s="868"/>
      <c r="CE267" s="868"/>
      <c r="CF267" s="868"/>
      <c r="CG267" s="868"/>
      <c r="CH267" s="871" t="s">
        <v>11</v>
      </c>
      <c r="CI267" s="871"/>
      <c r="CJ267" s="871"/>
      <c r="CK267" s="871"/>
      <c r="CL267" s="871"/>
      <c r="CM267" s="871"/>
      <c r="CN267" s="871"/>
      <c r="CO267" s="871"/>
      <c r="CP267" s="873" t="s">
        <v>148</v>
      </c>
      <c r="CQ267" s="873"/>
      <c r="CR267" s="873"/>
      <c r="CS267" s="873"/>
      <c r="CT267" s="873"/>
      <c r="CU267" s="873"/>
      <c r="CV267" s="873"/>
      <c r="CW267" s="873"/>
      <c r="CX267" s="873"/>
      <c r="CY267" s="873"/>
      <c r="CZ267" s="873"/>
      <c r="DA267" s="873"/>
      <c r="DB267" s="873"/>
      <c r="DC267" s="873"/>
      <c r="DD267" s="873"/>
      <c r="DE267" s="873"/>
      <c r="DF267" s="873"/>
      <c r="DG267" s="874"/>
    </row>
    <row r="268" spans="1:111" ht="9" customHeight="1">
      <c r="A268" s="861"/>
      <c r="B268" s="862"/>
      <c r="C268" s="863"/>
      <c r="D268" s="869"/>
      <c r="E268" s="870"/>
      <c r="F268" s="870"/>
      <c r="G268" s="870"/>
      <c r="H268" s="870"/>
      <c r="I268" s="870"/>
      <c r="J268" s="870"/>
      <c r="K268" s="870"/>
      <c r="L268" s="870"/>
      <c r="M268" s="870"/>
      <c r="N268" s="870"/>
      <c r="O268" s="870"/>
      <c r="P268" s="870"/>
      <c r="Q268" s="870"/>
      <c r="R268" s="870"/>
      <c r="S268" s="870"/>
      <c r="T268" s="870"/>
      <c r="U268" s="870"/>
      <c r="V268" s="870"/>
      <c r="W268" s="870"/>
      <c r="X268" s="870"/>
      <c r="Y268" s="870"/>
      <c r="Z268" s="870"/>
      <c r="AA268" s="870"/>
      <c r="AB268" s="870"/>
      <c r="AC268" s="870"/>
      <c r="AD268" s="870"/>
      <c r="AE268" s="870"/>
      <c r="AF268" s="870"/>
      <c r="AG268" s="870"/>
      <c r="AH268" s="870"/>
      <c r="AI268" s="870"/>
      <c r="AJ268" s="870"/>
      <c r="AK268" s="870"/>
      <c r="AL268" s="870"/>
      <c r="AM268" s="870"/>
      <c r="AN268" s="870"/>
      <c r="AO268" s="870"/>
      <c r="AP268" s="870"/>
      <c r="AQ268" s="870"/>
      <c r="AR268" s="870"/>
      <c r="AS268" s="870"/>
      <c r="AT268" s="870"/>
      <c r="AU268" s="870"/>
      <c r="AV268" s="870"/>
      <c r="AW268" s="870"/>
      <c r="AX268" s="870"/>
      <c r="AY268" s="870"/>
      <c r="AZ268" s="870"/>
      <c r="BA268" s="870"/>
      <c r="BB268" s="870"/>
      <c r="BC268" s="870"/>
      <c r="BD268" s="870"/>
      <c r="BE268" s="870"/>
      <c r="BF268" s="870"/>
      <c r="BG268" s="870"/>
      <c r="BH268" s="870"/>
      <c r="BI268" s="870"/>
      <c r="BJ268" s="870"/>
      <c r="BK268" s="870"/>
      <c r="BL268" s="870"/>
      <c r="BM268" s="870"/>
      <c r="BN268" s="870"/>
      <c r="BO268" s="870"/>
      <c r="BP268" s="870"/>
      <c r="BQ268" s="870"/>
      <c r="BR268" s="870"/>
      <c r="BS268" s="870"/>
      <c r="BT268" s="870"/>
      <c r="BU268" s="870"/>
      <c r="BV268" s="870"/>
      <c r="BW268" s="870"/>
      <c r="BX268" s="870"/>
      <c r="BY268" s="870"/>
      <c r="BZ268" s="870"/>
      <c r="CA268" s="870"/>
      <c r="CB268" s="870"/>
      <c r="CC268" s="870"/>
      <c r="CD268" s="870"/>
      <c r="CE268" s="870"/>
      <c r="CF268" s="870"/>
      <c r="CG268" s="870"/>
      <c r="CH268" s="872"/>
      <c r="CI268" s="872"/>
      <c r="CJ268" s="872"/>
      <c r="CK268" s="872"/>
      <c r="CL268" s="872"/>
      <c r="CM268" s="872"/>
      <c r="CN268" s="872"/>
      <c r="CO268" s="872"/>
      <c r="CP268" s="875"/>
      <c r="CQ268" s="875"/>
      <c r="CR268" s="875"/>
      <c r="CS268" s="875"/>
      <c r="CT268" s="875"/>
      <c r="CU268" s="875"/>
      <c r="CV268" s="875"/>
      <c r="CW268" s="875"/>
      <c r="CX268" s="875"/>
      <c r="CY268" s="875"/>
      <c r="CZ268" s="875"/>
      <c r="DA268" s="875"/>
      <c r="DB268" s="875"/>
      <c r="DC268" s="875"/>
      <c r="DD268" s="875"/>
      <c r="DE268" s="875"/>
      <c r="DF268" s="875"/>
      <c r="DG268" s="876"/>
    </row>
    <row r="269" spans="1:111" ht="12" customHeight="1">
      <c r="A269" s="861"/>
      <c r="B269" s="862"/>
      <c r="C269" s="863"/>
      <c r="D269" s="798">
        <v>1</v>
      </c>
      <c r="E269" s="701"/>
      <c r="F269" s="701"/>
      <c r="G269" s="805" t="s">
        <v>238</v>
      </c>
      <c r="H269" s="805"/>
      <c r="I269" s="805"/>
      <c r="J269" s="805"/>
      <c r="K269" s="805"/>
      <c r="L269" s="805"/>
      <c r="M269" s="805"/>
      <c r="N269" s="805"/>
      <c r="O269" s="805"/>
      <c r="P269" s="805"/>
      <c r="Q269" s="805"/>
      <c r="R269" s="805"/>
      <c r="S269" s="805"/>
      <c r="T269" s="805"/>
      <c r="U269" s="805"/>
      <c r="V269" s="805"/>
      <c r="W269" s="805"/>
      <c r="X269" s="805"/>
      <c r="Y269" s="805"/>
      <c r="Z269" s="805"/>
      <c r="AA269" s="805"/>
      <c r="AB269" s="805"/>
      <c r="AC269" s="805"/>
      <c r="AD269" s="805"/>
      <c r="AE269" s="805"/>
      <c r="AF269" s="805"/>
      <c r="AG269" s="805"/>
      <c r="AH269" s="805"/>
      <c r="AI269" s="805"/>
      <c r="AJ269" s="805"/>
      <c r="AK269" s="805"/>
      <c r="AL269" s="805"/>
      <c r="AM269" s="805"/>
      <c r="AN269" s="805"/>
      <c r="AO269" s="805"/>
      <c r="AP269" s="805"/>
      <c r="AQ269" s="805"/>
      <c r="AR269" s="805"/>
      <c r="AS269" s="805"/>
      <c r="AT269" s="805"/>
      <c r="AU269" s="805"/>
      <c r="AV269" s="805"/>
      <c r="AW269" s="805"/>
      <c r="AX269" s="805"/>
      <c r="AY269" s="805"/>
      <c r="AZ269" s="805"/>
      <c r="BA269" s="805"/>
      <c r="BB269" s="805"/>
      <c r="BC269" s="805"/>
      <c r="BD269" s="805"/>
      <c r="BE269" s="805"/>
      <c r="BF269" s="805"/>
      <c r="BG269" s="805"/>
      <c r="BH269" s="805"/>
      <c r="BI269" s="805"/>
      <c r="BJ269" s="805"/>
      <c r="BK269" s="805"/>
      <c r="BL269" s="805"/>
      <c r="BM269" s="805"/>
      <c r="BN269" s="805"/>
      <c r="BO269" s="805"/>
      <c r="BP269" s="805"/>
      <c r="BQ269" s="805"/>
      <c r="BR269" s="805"/>
      <c r="BS269" s="805"/>
      <c r="BT269" s="805"/>
      <c r="BU269" s="805"/>
      <c r="BV269" s="805"/>
      <c r="BW269" s="805"/>
      <c r="BX269" s="805"/>
      <c r="BY269" s="805"/>
      <c r="BZ269" s="805"/>
      <c r="CA269" s="805"/>
      <c r="CB269" s="805"/>
      <c r="CC269" s="805"/>
      <c r="CD269" s="805"/>
      <c r="CE269" s="805"/>
      <c r="CF269" s="805"/>
      <c r="CG269" s="805"/>
      <c r="CH269" s="701">
        <v>94019</v>
      </c>
      <c r="CI269" s="701"/>
      <c r="CJ269" s="701"/>
      <c r="CK269" s="701"/>
      <c r="CL269" s="701"/>
      <c r="CM269" s="701"/>
      <c r="CN269" s="701"/>
      <c r="CO269" s="701"/>
      <c r="CP269" s="702"/>
      <c r="CQ269" s="702"/>
      <c r="CR269" s="702"/>
      <c r="CS269" s="702"/>
      <c r="CT269" s="702"/>
      <c r="CU269" s="702"/>
      <c r="CV269" s="702"/>
      <c r="CW269" s="702"/>
      <c r="CX269" s="702"/>
      <c r="CY269" s="702"/>
      <c r="CZ269" s="702"/>
      <c r="DA269" s="702"/>
      <c r="DB269" s="702"/>
      <c r="DC269" s="702"/>
      <c r="DD269" s="702"/>
      <c r="DE269" s="702"/>
      <c r="DF269" s="702"/>
      <c r="DG269" s="703"/>
    </row>
    <row r="270" spans="1:111" ht="12" customHeight="1">
      <c r="A270" s="861"/>
      <c r="B270" s="862"/>
      <c r="C270" s="863"/>
      <c r="D270" s="798">
        <f aca="true" t="shared" si="6" ref="D270:D277">D269+1</f>
        <v>2</v>
      </c>
      <c r="E270" s="701"/>
      <c r="F270" s="701"/>
      <c r="G270" s="805" t="s">
        <v>651</v>
      </c>
      <c r="H270" s="805"/>
      <c r="I270" s="805"/>
      <c r="J270" s="805"/>
      <c r="K270" s="805"/>
      <c r="L270" s="805"/>
      <c r="M270" s="805"/>
      <c r="N270" s="805"/>
      <c r="O270" s="805"/>
      <c r="P270" s="805"/>
      <c r="Q270" s="805"/>
      <c r="R270" s="805"/>
      <c r="S270" s="805"/>
      <c r="T270" s="805"/>
      <c r="U270" s="805"/>
      <c r="V270" s="805"/>
      <c r="W270" s="805"/>
      <c r="X270" s="805"/>
      <c r="Y270" s="805"/>
      <c r="Z270" s="805"/>
      <c r="AA270" s="805"/>
      <c r="AB270" s="805"/>
      <c r="AC270" s="805"/>
      <c r="AD270" s="805"/>
      <c r="AE270" s="805"/>
      <c r="AF270" s="805"/>
      <c r="AG270" s="805"/>
      <c r="AH270" s="805"/>
      <c r="AI270" s="805"/>
      <c r="AJ270" s="805"/>
      <c r="AK270" s="805"/>
      <c r="AL270" s="805"/>
      <c r="AM270" s="805"/>
      <c r="AN270" s="805"/>
      <c r="AO270" s="805"/>
      <c r="AP270" s="805"/>
      <c r="AQ270" s="805"/>
      <c r="AR270" s="805"/>
      <c r="AS270" s="805"/>
      <c r="AT270" s="805"/>
      <c r="AU270" s="805"/>
      <c r="AV270" s="805"/>
      <c r="AW270" s="805"/>
      <c r="AX270" s="805"/>
      <c r="AY270" s="805"/>
      <c r="AZ270" s="805"/>
      <c r="BA270" s="805"/>
      <c r="BB270" s="805"/>
      <c r="BC270" s="805"/>
      <c r="BD270" s="805"/>
      <c r="BE270" s="805"/>
      <c r="BF270" s="805"/>
      <c r="BG270" s="805"/>
      <c r="BH270" s="805"/>
      <c r="BI270" s="805"/>
      <c r="BJ270" s="805"/>
      <c r="BK270" s="805"/>
      <c r="BL270" s="805"/>
      <c r="BM270" s="805"/>
      <c r="BN270" s="805"/>
      <c r="BO270" s="805"/>
      <c r="BP270" s="805"/>
      <c r="BQ270" s="805"/>
      <c r="BR270" s="805"/>
      <c r="BS270" s="805"/>
      <c r="BT270" s="805"/>
      <c r="BU270" s="805"/>
      <c r="BV270" s="805"/>
      <c r="BW270" s="805"/>
      <c r="BX270" s="805"/>
      <c r="BY270" s="805"/>
      <c r="BZ270" s="805"/>
      <c r="CA270" s="805"/>
      <c r="CB270" s="805"/>
      <c r="CC270" s="805"/>
      <c r="CD270" s="805"/>
      <c r="CE270" s="805"/>
      <c r="CF270" s="805"/>
      <c r="CG270" s="805"/>
      <c r="CH270" s="701">
        <v>94019</v>
      </c>
      <c r="CI270" s="701"/>
      <c r="CJ270" s="701"/>
      <c r="CK270" s="701"/>
      <c r="CL270" s="701"/>
      <c r="CM270" s="701"/>
      <c r="CN270" s="701"/>
      <c r="CO270" s="701"/>
      <c r="CP270" s="702"/>
      <c r="CQ270" s="702"/>
      <c r="CR270" s="702"/>
      <c r="CS270" s="702"/>
      <c r="CT270" s="702"/>
      <c r="CU270" s="702"/>
      <c r="CV270" s="702"/>
      <c r="CW270" s="702"/>
      <c r="CX270" s="702"/>
      <c r="CY270" s="702"/>
      <c r="CZ270" s="702"/>
      <c r="DA270" s="702"/>
      <c r="DB270" s="702"/>
      <c r="DC270" s="702"/>
      <c r="DD270" s="702"/>
      <c r="DE270" s="702"/>
      <c r="DF270" s="702"/>
      <c r="DG270" s="703"/>
    </row>
    <row r="271" spans="1:111" ht="12" customHeight="1">
      <c r="A271" s="861"/>
      <c r="B271" s="862"/>
      <c r="C271" s="863"/>
      <c r="D271" s="798">
        <f t="shared" si="6"/>
        <v>3</v>
      </c>
      <c r="E271" s="701"/>
      <c r="F271" s="701"/>
      <c r="G271" s="805" t="s">
        <v>231</v>
      </c>
      <c r="H271" s="805"/>
      <c r="I271" s="805"/>
      <c r="J271" s="805"/>
      <c r="K271" s="805"/>
      <c r="L271" s="805"/>
      <c r="M271" s="805"/>
      <c r="N271" s="805"/>
      <c r="O271" s="805"/>
      <c r="P271" s="805"/>
      <c r="Q271" s="805"/>
      <c r="R271" s="805"/>
      <c r="S271" s="805"/>
      <c r="T271" s="805"/>
      <c r="U271" s="805"/>
      <c r="V271" s="805"/>
      <c r="W271" s="805"/>
      <c r="X271" s="805"/>
      <c r="Y271" s="805"/>
      <c r="Z271" s="805"/>
      <c r="AA271" s="805"/>
      <c r="AB271" s="805"/>
      <c r="AC271" s="805"/>
      <c r="AD271" s="805"/>
      <c r="AE271" s="805"/>
      <c r="AF271" s="805"/>
      <c r="AG271" s="805"/>
      <c r="AH271" s="805"/>
      <c r="AI271" s="805"/>
      <c r="AJ271" s="805"/>
      <c r="AK271" s="805"/>
      <c r="AL271" s="805"/>
      <c r="AM271" s="805"/>
      <c r="AN271" s="805"/>
      <c r="AO271" s="805"/>
      <c r="AP271" s="805"/>
      <c r="AQ271" s="805"/>
      <c r="AR271" s="805"/>
      <c r="AS271" s="805"/>
      <c r="AT271" s="805"/>
      <c r="AU271" s="805"/>
      <c r="AV271" s="805"/>
      <c r="AW271" s="805"/>
      <c r="AX271" s="805"/>
      <c r="AY271" s="805"/>
      <c r="AZ271" s="805"/>
      <c r="BA271" s="805"/>
      <c r="BB271" s="805"/>
      <c r="BC271" s="805"/>
      <c r="BD271" s="805"/>
      <c r="BE271" s="805"/>
      <c r="BF271" s="805"/>
      <c r="BG271" s="805"/>
      <c r="BH271" s="805"/>
      <c r="BI271" s="805"/>
      <c r="BJ271" s="805"/>
      <c r="BK271" s="805"/>
      <c r="BL271" s="805"/>
      <c r="BM271" s="805"/>
      <c r="BN271" s="805"/>
      <c r="BO271" s="805"/>
      <c r="BP271" s="805"/>
      <c r="BQ271" s="805"/>
      <c r="BR271" s="805"/>
      <c r="BS271" s="805"/>
      <c r="BT271" s="805"/>
      <c r="BU271" s="805"/>
      <c r="BV271" s="805"/>
      <c r="BW271" s="805"/>
      <c r="BX271" s="805"/>
      <c r="BY271" s="805"/>
      <c r="BZ271" s="805"/>
      <c r="CA271" s="805"/>
      <c r="CB271" s="805"/>
      <c r="CC271" s="805"/>
      <c r="CD271" s="805"/>
      <c r="CE271" s="805"/>
      <c r="CF271" s="805"/>
      <c r="CG271" s="805"/>
      <c r="CH271" s="701">
        <v>94029</v>
      </c>
      <c r="CI271" s="701"/>
      <c r="CJ271" s="701"/>
      <c r="CK271" s="701"/>
      <c r="CL271" s="701"/>
      <c r="CM271" s="701"/>
      <c r="CN271" s="701"/>
      <c r="CO271" s="701"/>
      <c r="CP271" s="702"/>
      <c r="CQ271" s="702"/>
      <c r="CR271" s="702"/>
      <c r="CS271" s="702"/>
      <c r="CT271" s="702"/>
      <c r="CU271" s="702"/>
      <c r="CV271" s="702"/>
      <c r="CW271" s="702"/>
      <c r="CX271" s="702"/>
      <c r="CY271" s="702"/>
      <c r="CZ271" s="702"/>
      <c r="DA271" s="702"/>
      <c r="DB271" s="702"/>
      <c r="DC271" s="702"/>
      <c r="DD271" s="702"/>
      <c r="DE271" s="702"/>
      <c r="DF271" s="702"/>
      <c r="DG271" s="703"/>
    </row>
    <row r="272" spans="1:111" ht="12" customHeight="1">
      <c r="A272" s="861"/>
      <c r="B272" s="862"/>
      <c r="C272" s="863"/>
      <c r="D272" s="798">
        <f t="shared" si="6"/>
        <v>4</v>
      </c>
      <c r="E272" s="701"/>
      <c r="F272" s="701"/>
      <c r="G272" s="805" t="s">
        <v>232</v>
      </c>
      <c r="H272" s="805"/>
      <c r="I272" s="805"/>
      <c r="J272" s="805"/>
      <c r="K272" s="805"/>
      <c r="L272" s="805"/>
      <c r="M272" s="805"/>
      <c r="N272" s="805"/>
      <c r="O272" s="805"/>
      <c r="P272" s="805"/>
      <c r="Q272" s="805"/>
      <c r="R272" s="805"/>
      <c r="S272" s="805"/>
      <c r="T272" s="805"/>
      <c r="U272" s="805"/>
      <c r="V272" s="805"/>
      <c r="W272" s="805"/>
      <c r="X272" s="805"/>
      <c r="Y272" s="805"/>
      <c r="Z272" s="805"/>
      <c r="AA272" s="805"/>
      <c r="AB272" s="805"/>
      <c r="AC272" s="805"/>
      <c r="AD272" s="805"/>
      <c r="AE272" s="805"/>
      <c r="AF272" s="805"/>
      <c r="AG272" s="805"/>
      <c r="AH272" s="805"/>
      <c r="AI272" s="805"/>
      <c r="AJ272" s="805"/>
      <c r="AK272" s="805"/>
      <c r="AL272" s="805"/>
      <c r="AM272" s="805"/>
      <c r="AN272" s="805"/>
      <c r="AO272" s="805"/>
      <c r="AP272" s="805"/>
      <c r="AQ272" s="805"/>
      <c r="AR272" s="805"/>
      <c r="AS272" s="805"/>
      <c r="AT272" s="805"/>
      <c r="AU272" s="805"/>
      <c r="AV272" s="805"/>
      <c r="AW272" s="805"/>
      <c r="AX272" s="805"/>
      <c r="AY272" s="805"/>
      <c r="AZ272" s="805"/>
      <c r="BA272" s="805"/>
      <c r="BB272" s="805"/>
      <c r="BC272" s="805"/>
      <c r="BD272" s="805"/>
      <c r="BE272" s="805"/>
      <c r="BF272" s="805"/>
      <c r="BG272" s="805"/>
      <c r="BH272" s="805"/>
      <c r="BI272" s="805"/>
      <c r="BJ272" s="805"/>
      <c r="BK272" s="805"/>
      <c r="BL272" s="805"/>
      <c r="BM272" s="805"/>
      <c r="BN272" s="805"/>
      <c r="BO272" s="805"/>
      <c r="BP272" s="805"/>
      <c r="BQ272" s="805"/>
      <c r="BR272" s="805"/>
      <c r="BS272" s="805"/>
      <c r="BT272" s="805"/>
      <c r="BU272" s="805"/>
      <c r="BV272" s="805"/>
      <c r="BW272" s="805"/>
      <c r="BX272" s="805"/>
      <c r="BY272" s="805"/>
      <c r="BZ272" s="805"/>
      <c r="CA272" s="805"/>
      <c r="CB272" s="805"/>
      <c r="CC272" s="805"/>
      <c r="CD272" s="805"/>
      <c r="CE272" s="805"/>
      <c r="CF272" s="805"/>
      <c r="CG272" s="805"/>
      <c r="CH272" s="701">
        <v>94039</v>
      </c>
      <c r="CI272" s="701"/>
      <c r="CJ272" s="701"/>
      <c r="CK272" s="701"/>
      <c r="CL272" s="701"/>
      <c r="CM272" s="701"/>
      <c r="CN272" s="701"/>
      <c r="CO272" s="701"/>
      <c r="CP272" s="702"/>
      <c r="CQ272" s="702"/>
      <c r="CR272" s="702"/>
      <c r="CS272" s="702"/>
      <c r="CT272" s="702"/>
      <c r="CU272" s="702"/>
      <c r="CV272" s="702"/>
      <c r="CW272" s="702"/>
      <c r="CX272" s="702"/>
      <c r="CY272" s="702"/>
      <c r="CZ272" s="702"/>
      <c r="DA272" s="702"/>
      <c r="DB272" s="702"/>
      <c r="DC272" s="702"/>
      <c r="DD272" s="702"/>
      <c r="DE272" s="702"/>
      <c r="DF272" s="702"/>
      <c r="DG272" s="703"/>
    </row>
    <row r="273" spans="1:111" ht="12" customHeight="1">
      <c r="A273" s="861"/>
      <c r="B273" s="862"/>
      <c r="C273" s="863"/>
      <c r="D273" s="798">
        <f t="shared" si="6"/>
        <v>5</v>
      </c>
      <c r="E273" s="701"/>
      <c r="F273" s="701"/>
      <c r="G273" s="805" t="s">
        <v>233</v>
      </c>
      <c r="H273" s="805"/>
      <c r="I273" s="805"/>
      <c r="J273" s="805"/>
      <c r="K273" s="805"/>
      <c r="L273" s="805"/>
      <c r="M273" s="805"/>
      <c r="N273" s="805"/>
      <c r="O273" s="805"/>
      <c r="P273" s="805"/>
      <c r="Q273" s="805"/>
      <c r="R273" s="805"/>
      <c r="S273" s="805"/>
      <c r="T273" s="805"/>
      <c r="U273" s="805"/>
      <c r="V273" s="805"/>
      <c r="W273" s="805"/>
      <c r="X273" s="805"/>
      <c r="Y273" s="805"/>
      <c r="Z273" s="805"/>
      <c r="AA273" s="805"/>
      <c r="AB273" s="805"/>
      <c r="AC273" s="805"/>
      <c r="AD273" s="805"/>
      <c r="AE273" s="805"/>
      <c r="AF273" s="805"/>
      <c r="AG273" s="805"/>
      <c r="AH273" s="805"/>
      <c r="AI273" s="805"/>
      <c r="AJ273" s="805"/>
      <c r="AK273" s="805"/>
      <c r="AL273" s="805"/>
      <c r="AM273" s="805"/>
      <c r="AN273" s="805"/>
      <c r="AO273" s="805"/>
      <c r="AP273" s="805"/>
      <c r="AQ273" s="805"/>
      <c r="AR273" s="805"/>
      <c r="AS273" s="805"/>
      <c r="AT273" s="805"/>
      <c r="AU273" s="805"/>
      <c r="AV273" s="805"/>
      <c r="AW273" s="805"/>
      <c r="AX273" s="805"/>
      <c r="AY273" s="805"/>
      <c r="AZ273" s="805"/>
      <c r="BA273" s="805"/>
      <c r="BB273" s="805"/>
      <c r="BC273" s="805"/>
      <c r="BD273" s="805"/>
      <c r="BE273" s="805"/>
      <c r="BF273" s="805"/>
      <c r="BG273" s="805"/>
      <c r="BH273" s="805"/>
      <c r="BI273" s="805"/>
      <c r="BJ273" s="805"/>
      <c r="BK273" s="805"/>
      <c r="BL273" s="805"/>
      <c r="BM273" s="805"/>
      <c r="BN273" s="805"/>
      <c r="BO273" s="805"/>
      <c r="BP273" s="805"/>
      <c r="BQ273" s="805"/>
      <c r="BR273" s="805"/>
      <c r="BS273" s="805"/>
      <c r="BT273" s="805"/>
      <c r="BU273" s="805"/>
      <c r="BV273" s="805"/>
      <c r="BW273" s="805"/>
      <c r="BX273" s="805"/>
      <c r="BY273" s="805"/>
      <c r="BZ273" s="805"/>
      <c r="CA273" s="805"/>
      <c r="CB273" s="805"/>
      <c r="CC273" s="805"/>
      <c r="CD273" s="805"/>
      <c r="CE273" s="805"/>
      <c r="CF273" s="805"/>
      <c r="CG273" s="805"/>
      <c r="CH273" s="701">
        <v>94043</v>
      </c>
      <c r="CI273" s="701"/>
      <c r="CJ273" s="701"/>
      <c r="CK273" s="701"/>
      <c r="CL273" s="701"/>
      <c r="CM273" s="701"/>
      <c r="CN273" s="701"/>
      <c r="CO273" s="701"/>
      <c r="CP273" s="702"/>
      <c r="CQ273" s="702"/>
      <c r="CR273" s="702"/>
      <c r="CS273" s="702"/>
      <c r="CT273" s="702"/>
      <c r="CU273" s="702"/>
      <c r="CV273" s="702"/>
      <c r="CW273" s="702"/>
      <c r="CX273" s="702"/>
      <c r="CY273" s="702"/>
      <c r="CZ273" s="702"/>
      <c r="DA273" s="702"/>
      <c r="DB273" s="702"/>
      <c r="DC273" s="702"/>
      <c r="DD273" s="702"/>
      <c r="DE273" s="702"/>
      <c r="DF273" s="702"/>
      <c r="DG273" s="703"/>
    </row>
    <row r="274" spans="1:111" ht="12" customHeight="1">
      <c r="A274" s="861"/>
      <c r="B274" s="862"/>
      <c r="C274" s="863"/>
      <c r="D274" s="798">
        <f t="shared" si="6"/>
        <v>6</v>
      </c>
      <c r="E274" s="701"/>
      <c r="F274" s="701"/>
      <c r="G274" s="805" t="s">
        <v>652</v>
      </c>
      <c r="H274" s="805"/>
      <c r="I274" s="805"/>
      <c r="J274" s="805"/>
      <c r="K274" s="805"/>
      <c r="L274" s="805"/>
      <c r="M274" s="805"/>
      <c r="N274" s="805"/>
      <c r="O274" s="805"/>
      <c r="P274" s="805"/>
      <c r="Q274" s="805"/>
      <c r="R274" s="805"/>
      <c r="S274" s="805"/>
      <c r="T274" s="805"/>
      <c r="U274" s="805"/>
      <c r="V274" s="805"/>
      <c r="W274" s="805"/>
      <c r="X274" s="805"/>
      <c r="Y274" s="805"/>
      <c r="Z274" s="805"/>
      <c r="AA274" s="805"/>
      <c r="AB274" s="805"/>
      <c r="AC274" s="805"/>
      <c r="AD274" s="805"/>
      <c r="AE274" s="805"/>
      <c r="AF274" s="805"/>
      <c r="AG274" s="805"/>
      <c r="AH274" s="805"/>
      <c r="AI274" s="805"/>
      <c r="AJ274" s="805"/>
      <c r="AK274" s="805"/>
      <c r="AL274" s="805"/>
      <c r="AM274" s="805"/>
      <c r="AN274" s="805"/>
      <c r="AO274" s="805"/>
      <c r="AP274" s="805"/>
      <c r="AQ274" s="805"/>
      <c r="AR274" s="805"/>
      <c r="AS274" s="805"/>
      <c r="AT274" s="805"/>
      <c r="AU274" s="805"/>
      <c r="AV274" s="805"/>
      <c r="AW274" s="805"/>
      <c r="AX274" s="805"/>
      <c r="AY274" s="805"/>
      <c r="AZ274" s="805"/>
      <c r="BA274" s="805"/>
      <c r="BB274" s="805"/>
      <c r="BC274" s="805"/>
      <c r="BD274" s="805"/>
      <c r="BE274" s="805"/>
      <c r="BF274" s="805"/>
      <c r="BG274" s="805"/>
      <c r="BH274" s="805"/>
      <c r="BI274" s="805"/>
      <c r="BJ274" s="805"/>
      <c r="BK274" s="805"/>
      <c r="BL274" s="805"/>
      <c r="BM274" s="805"/>
      <c r="BN274" s="805"/>
      <c r="BO274" s="805"/>
      <c r="BP274" s="805"/>
      <c r="BQ274" s="805"/>
      <c r="BR274" s="805"/>
      <c r="BS274" s="805"/>
      <c r="BT274" s="805"/>
      <c r="BU274" s="805"/>
      <c r="BV274" s="805"/>
      <c r="BW274" s="805"/>
      <c r="BX274" s="805"/>
      <c r="BY274" s="805"/>
      <c r="BZ274" s="805"/>
      <c r="CA274" s="805"/>
      <c r="CB274" s="805"/>
      <c r="CC274" s="805"/>
      <c r="CD274" s="805"/>
      <c r="CE274" s="805"/>
      <c r="CF274" s="805"/>
      <c r="CG274" s="805"/>
      <c r="CH274" s="701">
        <v>94040</v>
      </c>
      <c r="CI274" s="701"/>
      <c r="CJ274" s="701"/>
      <c r="CK274" s="701"/>
      <c r="CL274" s="701"/>
      <c r="CM274" s="701"/>
      <c r="CN274" s="701"/>
      <c r="CO274" s="701"/>
      <c r="CP274" s="702"/>
      <c r="CQ274" s="702"/>
      <c r="CR274" s="702"/>
      <c r="CS274" s="702"/>
      <c r="CT274" s="702"/>
      <c r="CU274" s="702"/>
      <c r="CV274" s="702"/>
      <c r="CW274" s="702"/>
      <c r="CX274" s="702"/>
      <c r="CY274" s="702"/>
      <c r="CZ274" s="702"/>
      <c r="DA274" s="702"/>
      <c r="DB274" s="702"/>
      <c r="DC274" s="702"/>
      <c r="DD274" s="702"/>
      <c r="DE274" s="702"/>
      <c r="DF274" s="702"/>
      <c r="DG274" s="703"/>
    </row>
    <row r="275" spans="1:111" ht="12" customHeight="1">
      <c r="A275" s="861"/>
      <c r="B275" s="862"/>
      <c r="C275" s="863"/>
      <c r="D275" s="798">
        <f t="shared" si="6"/>
        <v>7</v>
      </c>
      <c r="E275" s="701"/>
      <c r="F275" s="701"/>
      <c r="G275" s="805" t="s">
        <v>653</v>
      </c>
      <c r="H275" s="805"/>
      <c r="I275" s="805"/>
      <c r="J275" s="805"/>
      <c r="K275" s="805"/>
      <c r="L275" s="805"/>
      <c r="M275" s="805"/>
      <c r="N275" s="805"/>
      <c r="O275" s="805"/>
      <c r="P275" s="805"/>
      <c r="Q275" s="805"/>
      <c r="R275" s="805"/>
      <c r="S275" s="805"/>
      <c r="T275" s="805"/>
      <c r="U275" s="805"/>
      <c r="V275" s="805"/>
      <c r="W275" s="805"/>
      <c r="X275" s="805"/>
      <c r="Y275" s="805"/>
      <c r="Z275" s="805"/>
      <c r="AA275" s="805"/>
      <c r="AB275" s="805"/>
      <c r="AC275" s="805"/>
      <c r="AD275" s="805"/>
      <c r="AE275" s="805"/>
      <c r="AF275" s="805"/>
      <c r="AG275" s="805"/>
      <c r="AH275" s="805"/>
      <c r="AI275" s="805"/>
      <c r="AJ275" s="805"/>
      <c r="AK275" s="805"/>
      <c r="AL275" s="805"/>
      <c r="AM275" s="805"/>
      <c r="AN275" s="805"/>
      <c r="AO275" s="805"/>
      <c r="AP275" s="805"/>
      <c r="AQ275" s="805"/>
      <c r="AR275" s="805"/>
      <c r="AS275" s="805"/>
      <c r="AT275" s="805"/>
      <c r="AU275" s="805"/>
      <c r="AV275" s="805"/>
      <c r="AW275" s="805"/>
      <c r="AX275" s="805"/>
      <c r="AY275" s="805"/>
      <c r="AZ275" s="805"/>
      <c r="BA275" s="805"/>
      <c r="BB275" s="805"/>
      <c r="BC275" s="805"/>
      <c r="BD275" s="805"/>
      <c r="BE275" s="805"/>
      <c r="BF275" s="805"/>
      <c r="BG275" s="805"/>
      <c r="BH275" s="805"/>
      <c r="BI275" s="805"/>
      <c r="BJ275" s="805"/>
      <c r="BK275" s="805"/>
      <c r="BL275" s="805"/>
      <c r="BM275" s="805"/>
      <c r="BN275" s="805"/>
      <c r="BO275" s="805"/>
      <c r="BP275" s="805"/>
      <c r="BQ275" s="805"/>
      <c r="BR275" s="805"/>
      <c r="BS275" s="805"/>
      <c r="BT275" s="805"/>
      <c r="BU275" s="805"/>
      <c r="BV275" s="805"/>
      <c r="BW275" s="805"/>
      <c r="BX275" s="805"/>
      <c r="BY275" s="805"/>
      <c r="BZ275" s="805"/>
      <c r="CA275" s="805"/>
      <c r="CB275" s="805"/>
      <c r="CC275" s="805"/>
      <c r="CD275" s="805"/>
      <c r="CE275" s="805"/>
      <c r="CF275" s="805"/>
      <c r="CG275" s="805"/>
      <c r="CH275" s="701">
        <v>94041</v>
      </c>
      <c r="CI275" s="701"/>
      <c r="CJ275" s="701"/>
      <c r="CK275" s="701"/>
      <c r="CL275" s="701"/>
      <c r="CM275" s="701"/>
      <c r="CN275" s="701"/>
      <c r="CO275" s="701"/>
      <c r="CP275" s="702"/>
      <c r="CQ275" s="702"/>
      <c r="CR275" s="702"/>
      <c r="CS275" s="702"/>
      <c r="CT275" s="702"/>
      <c r="CU275" s="702"/>
      <c r="CV275" s="702"/>
      <c r="CW275" s="702"/>
      <c r="CX275" s="702"/>
      <c r="CY275" s="702"/>
      <c r="CZ275" s="702"/>
      <c r="DA275" s="702"/>
      <c r="DB275" s="702"/>
      <c r="DC275" s="702"/>
      <c r="DD275" s="702"/>
      <c r="DE275" s="702"/>
      <c r="DF275" s="702"/>
      <c r="DG275" s="703"/>
    </row>
    <row r="276" spans="1:111" ht="12" customHeight="1">
      <c r="A276" s="861"/>
      <c r="B276" s="862"/>
      <c r="C276" s="863"/>
      <c r="D276" s="798">
        <f t="shared" si="6"/>
        <v>8</v>
      </c>
      <c r="E276" s="701"/>
      <c r="F276" s="701"/>
      <c r="G276" s="805" t="s">
        <v>654</v>
      </c>
      <c r="H276" s="805"/>
      <c r="I276" s="805"/>
      <c r="J276" s="805"/>
      <c r="K276" s="805"/>
      <c r="L276" s="805"/>
      <c r="M276" s="805"/>
      <c r="N276" s="805"/>
      <c r="O276" s="805"/>
      <c r="P276" s="805"/>
      <c r="Q276" s="805"/>
      <c r="R276" s="805"/>
      <c r="S276" s="805"/>
      <c r="T276" s="805"/>
      <c r="U276" s="805"/>
      <c r="V276" s="805"/>
      <c r="W276" s="805"/>
      <c r="X276" s="805"/>
      <c r="Y276" s="805"/>
      <c r="Z276" s="805"/>
      <c r="AA276" s="805"/>
      <c r="AB276" s="805"/>
      <c r="AC276" s="805"/>
      <c r="AD276" s="805"/>
      <c r="AE276" s="805"/>
      <c r="AF276" s="805"/>
      <c r="AG276" s="805"/>
      <c r="AH276" s="805"/>
      <c r="AI276" s="805"/>
      <c r="AJ276" s="805"/>
      <c r="AK276" s="805"/>
      <c r="AL276" s="805"/>
      <c r="AM276" s="805"/>
      <c r="AN276" s="805"/>
      <c r="AO276" s="805"/>
      <c r="AP276" s="805"/>
      <c r="AQ276" s="805"/>
      <c r="AR276" s="805"/>
      <c r="AS276" s="805"/>
      <c r="AT276" s="805"/>
      <c r="AU276" s="805"/>
      <c r="AV276" s="805"/>
      <c r="AW276" s="805"/>
      <c r="AX276" s="805"/>
      <c r="AY276" s="805"/>
      <c r="AZ276" s="805"/>
      <c r="BA276" s="805"/>
      <c r="BB276" s="805"/>
      <c r="BC276" s="805"/>
      <c r="BD276" s="805"/>
      <c r="BE276" s="805"/>
      <c r="BF276" s="805"/>
      <c r="BG276" s="805"/>
      <c r="BH276" s="805"/>
      <c r="BI276" s="805"/>
      <c r="BJ276" s="805"/>
      <c r="BK276" s="805"/>
      <c r="BL276" s="805"/>
      <c r="BM276" s="805"/>
      <c r="BN276" s="805"/>
      <c r="BO276" s="805"/>
      <c r="BP276" s="805"/>
      <c r="BQ276" s="805"/>
      <c r="BR276" s="805"/>
      <c r="BS276" s="805"/>
      <c r="BT276" s="805"/>
      <c r="BU276" s="805"/>
      <c r="BV276" s="805"/>
      <c r="BW276" s="805"/>
      <c r="BX276" s="805"/>
      <c r="BY276" s="805"/>
      <c r="BZ276" s="805"/>
      <c r="CA276" s="805"/>
      <c r="CB276" s="805"/>
      <c r="CC276" s="805"/>
      <c r="CD276" s="805"/>
      <c r="CE276" s="805"/>
      <c r="CF276" s="805"/>
      <c r="CG276" s="805"/>
      <c r="CH276" s="701">
        <v>94042</v>
      </c>
      <c r="CI276" s="701"/>
      <c r="CJ276" s="701"/>
      <c r="CK276" s="701"/>
      <c r="CL276" s="701"/>
      <c r="CM276" s="701"/>
      <c r="CN276" s="701"/>
      <c r="CO276" s="701"/>
      <c r="CP276" s="702"/>
      <c r="CQ276" s="702"/>
      <c r="CR276" s="702"/>
      <c r="CS276" s="702"/>
      <c r="CT276" s="702"/>
      <c r="CU276" s="702"/>
      <c r="CV276" s="702"/>
      <c r="CW276" s="702"/>
      <c r="CX276" s="702"/>
      <c r="CY276" s="702"/>
      <c r="CZ276" s="702"/>
      <c r="DA276" s="702"/>
      <c r="DB276" s="702"/>
      <c r="DC276" s="702"/>
      <c r="DD276" s="702"/>
      <c r="DE276" s="702"/>
      <c r="DF276" s="702"/>
      <c r="DG276" s="703"/>
    </row>
    <row r="277" spans="1:111" ht="12" customHeight="1">
      <c r="A277" s="861"/>
      <c r="B277" s="862"/>
      <c r="C277" s="863"/>
      <c r="D277" s="798">
        <f t="shared" si="6"/>
        <v>9</v>
      </c>
      <c r="E277" s="701"/>
      <c r="F277" s="701"/>
      <c r="G277" s="805" t="s">
        <v>713</v>
      </c>
      <c r="H277" s="805"/>
      <c r="I277" s="805"/>
      <c r="J277" s="805"/>
      <c r="K277" s="805"/>
      <c r="L277" s="805"/>
      <c r="M277" s="805"/>
      <c r="N277" s="805"/>
      <c r="O277" s="805"/>
      <c r="P277" s="805"/>
      <c r="Q277" s="805"/>
      <c r="R277" s="805"/>
      <c r="S277" s="805"/>
      <c r="T277" s="805"/>
      <c r="U277" s="805"/>
      <c r="V277" s="805"/>
      <c r="W277" s="805"/>
      <c r="X277" s="805"/>
      <c r="Y277" s="805"/>
      <c r="Z277" s="805"/>
      <c r="AA277" s="805"/>
      <c r="AB277" s="805"/>
      <c r="AC277" s="805"/>
      <c r="AD277" s="805"/>
      <c r="AE277" s="805"/>
      <c r="AF277" s="805"/>
      <c r="AG277" s="805"/>
      <c r="AH277" s="805"/>
      <c r="AI277" s="805"/>
      <c r="AJ277" s="805"/>
      <c r="AK277" s="805"/>
      <c r="AL277" s="805"/>
      <c r="AM277" s="805"/>
      <c r="AN277" s="805"/>
      <c r="AO277" s="805"/>
      <c r="AP277" s="805"/>
      <c r="AQ277" s="805"/>
      <c r="AR277" s="805"/>
      <c r="AS277" s="805"/>
      <c r="AT277" s="805"/>
      <c r="AU277" s="805"/>
      <c r="AV277" s="805"/>
      <c r="AW277" s="805"/>
      <c r="AX277" s="805"/>
      <c r="AY277" s="805"/>
      <c r="AZ277" s="805"/>
      <c r="BA277" s="805"/>
      <c r="BB277" s="805"/>
      <c r="BC277" s="805"/>
      <c r="BD277" s="805"/>
      <c r="BE277" s="805"/>
      <c r="BF277" s="805"/>
      <c r="BG277" s="805"/>
      <c r="BH277" s="805"/>
      <c r="BI277" s="805"/>
      <c r="BJ277" s="805"/>
      <c r="BK277" s="805"/>
      <c r="BL277" s="805"/>
      <c r="BM277" s="805"/>
      <c r="BN277" s="805"/>
      <c r="BO277" s="805"/>
      <c r="BP277" s="805"/>
      <c r="BQ277" s="805"/>
      <c r="BR277" s="805"/>
      <c r="BS277" s="805"/>
      <c r="BT277" s="805"/>
      <c r="BU277" s="805"/>
      <c r="BV277" s="805"/>
      <c r="BW277" s="805"/>
      <c r="BX277" s="805"/>
      <c r="BY277" s="805"/>
      <c r="BZ277" s="805"/>
      <c r="CA277" s="805"/>
      <c r="CB277" s="805"/>
      <c r="CC277" s="805"/>
      <c r="CD277" s="805"/>
      <c r="CE277" s="805"/>
      <c r="CF277" s="805"/>
      <c r="CG277" s="805"/>
      <c r="CH277" s="701">
        <v>94049</v>
      </c>
      <c r="CI277" s="701"/>
      <c r="CJ277" s="701"/>
      <c r="CK277" s="701"/>
      <c r="CL277" s="701"/>
      <c r="CM277" s="701"/>
      <c r="CN277" s="701"/>
      <c r="CO277" s="701"/>
      <c r="CP277" s="847">
        <f>SUM(CP279:DG281)</f>
        <v>0</v>
      </c>
      <c r="CQ277" s="847"/>
      <c r="CR277" s="847"/>
      <c r="CS277" s="847"/>
      <c r="CT277" s="847"/>
      <c r="CU277" s="847"/>
      <c r="CV277" s="847"/>
      <c r="CW277" s="847"/>
      <c r="CX277" s="847"/>
      <c r="CY277" s="847"/>
      <c r="CZ277" s="847"/>
      <c r="DA277" s="847"/>
      <c r="DB277" s="847"/>
      <c r="DC277" s="847"/>
      <c r="DD277" s="847"/>
      <c r="DE277" s="847"/>
      <c r="DF277" s="847"/>
      <c r="DG277" s="848"/>
    </row>
    <row r="278" spans="1:111" ht="12" customHeight="1">
      <c r="A278" s="861"/>
      <c r="B278" s="862"/>
      <c r="C278" s="863"/>
      <c r="D278" s="798"/>
      <c r="E278" s="701"/>
      <c r="F278" s="701"/>
      <c r="G278" s="843" t="s">
        <v>151</v>
      </c>
      <c r="H278" s="843"/>
      <c r="I278" s="843"/>
      <c r="J278" s="843"/>
      <c r="K278" s="843"/>
      <c r="L278" s="843"/>
      <c r="M278" s="843"/>
      <c r="N278" s="843"/>
      <c r="O278" s="843"/>
      <c r="P278" s="843"/>
      <c r="Q278" s="843"/>
      <c r="R278" s="843"/>
      <c r="S278" s="843"/>
      <c r="T278" s="843"/>
      <c r="U278" s="843"/>
      <c r="V278" s="843"/>
      <c r="W278" s="843"/>
      <c r="X278" s="843"/>
      <c r="Y278" s="843"/>
      <c r="Z278" s="843"/>
      <c r="AA278" s="843" t="s">
        <v>91</v>
      </c>
      <c r="AB278" s="843"/>
      <c r="AC278" s="843"/>
      <c r="AD278" s="843"/>
      <c r="AE278" s="843"/>
      <c r="AF278" s="843"/>
      <c r="AG278" s="843"/>
      <c r="AH278" s="843"/>
      <c r="AI278" s="843"/>
      <c r="AJ278" s="843"/>
      <c r="AK278" s="843"/>
      <c r="AL278" s="843"/>
      <c r="AM278" s="843"/>
      <c r="AN278" s="843"/>
      <c r="AO278" s="843"/>
      <c r="AP278" s="843"/>
      <c r="AQ278" s="843"/>
      <c r="AR278" s="843"/>
      <c r="AS278" s="843"/>
      <c r="AT278" s="843"/>
      <c r="AU278" s="843" t="s">
        <v>150</v>
      </c>
      <c r="AV278" s="843"/>
      <c r="AW278" s="843"/>
      <c r="AX278" s="843"/>
      <c r="AY278" s="843"/>
      <c r="AZ278" s="843"/>
      <c r="BA278" s="843"/>
      <c r="BB278" s="843"/>
      <c r="BC278" s="843"/>
      <c r="BD278" s="843"/>
      <c r="BE278" s="843"/>
      <c r="BF278" s="843"/>
      <c r="BG278" s="843"/>
      <c r="BH278" s="843"/>
      <c r="BI278" s="843"/>
      <c r="BJ278" s="843"/>
      <c r="BK278" s="843"/>
      <c r="BL278" s="843"/>
      <c r="BM278" s="843"/>
      <c r="BN278" s="843"/>
      <c r="BO278" s="843"/>
      <c r="BP278" s="843"/>
      <c r="BQ278" s="843"/>
      <c r="BR278" s="843"/>
      <c r="BS278" s="843"/>
      <c r="BT278" s="843"/>
      <c r="BU278" s="843"/>
      <c r="BV278" s="843"/>
      <c r="BW278" s="843"/>
      <c r="BX278" s="843"/>
      <c r="BY278" s="843" t="s">
        <v>149</v>
      </c>
      <c r="BZ278" s="843"/>
      <c r="CA278" s="843"/>
      <c r="CB278" s="843"/>
      <c r="CC278" s="843"/>
      <c r="CD278" s="843"/>
      <c r="CE278" s="843"/>
      <c r="CF278" s="843"/>
      <c r="CG278" s="843"/>
      <c r="CH278" s="701"/>
      <c r="CI278" s="701"/>
      <c r="CJ278" s="701"/>
      <c r="CK278" s="701"/>
      <c r="CL278" s="701"/>
      <c r="CM278" s="701"/>
      <c r="CN278" s="701"/>
      <c r="CO278" s="701"/>
      <c r="CP278" s="847"/>
      <c r="CQ278" s="847"/>
      <c r="CR278" s="847"/>
      <c r="CS278" s="847"/>
      <c r="CT278" s="847"/>
      <c r="CU278" s="847"/>
      <c r="CV278" s="847"/>
      <c r="CW278" s="847"/>
      <c r="CX278" s="847"/>
      <c r="CY278" s="847"/>
      <c r="CZ278" s="847"/>
      <c r="DA278" s="847"/>
      <c r="DB278" s="847"/>
      <c r="DC278" s="847"/>
      <c r="DD278" s="847"/>
      <c r="DE278" s="847"/>
      <c r="DF278" s="847"/>
      <c r="DG278" s="848"/>
    </row>
    <row r="279" spans="1:111" ht="12" customHeight="1">
      <c r="A279" s="861"/>
      <c r="B279" s="862"/>
      <c r="C279" s="863"/>
      <c r="D279" s="798"/>
      <c r="E279" s="701"/>
      <c r="F279" s="701"/>
      <c r="G279" s="843"/>
      <c r="H279" s="843"/>
      <c r="I279" s="843"/>
      <c r="J279" s="843"/>
      <c r="K279" s="843"/>
      <c r="L279" s="843"/>
      <c r="M279" s="843"/>
      <c r="N279" s="843"/>
      <c r="O279" s="843"/>
      <c r="P279" s="843"/>
      <c r="Q279" s="843"/>
      <c r="R279" s="843"/>
      <c r="S279" s="843"/>
      <c r="T279" s="843"/>
      <c r="U279" s="843"/>
      <c r="V279" s="843"/>
      <c r="W279" s="843"/>
      <c r="X279" s="843"/>
      <c r="Y279" s="843"/>
      <c r="Z279" s="843"/>
      <c r="AA279" s="843"/>
      <c r="AB279" s="843"/>
      <c r="AC279" s="843"/>
      <c r="AD279" s="843"/>
      <c r="AE279" s="843"/>
      <c r="AF279" s="843"/>
      <c r="AG279" s="843"/>
      <c r="AH279" s="843"/>
      <c r="AI279" s="843"/>
      <c r="AJ279" s="843"/>
      <c r="AK279" s="843"/>
      <c r="AL279" s="843"/>
      <c r="AM279" s="843"/>
      <c r="AN279" s="843"/>
      <c r="AO279" s="843"/>
      <c r="AP279" s="843"/>
      <c r="AQ279" s="843"/>
      <c r="AR279" s="843"/>
      <c r="AS279" s="843"/>
      <c r="AT279" s="843"/>
      <c r="AU279" s="843"/>
      <c r="AV279" s="843"/>
      <c r="AW279" s="843"/>
      <c r="AX279" s="843"/>
      <c r="AY279" s="843"/>
      <c r="AZ279" s="843"/>
      <c r="BA279" s="843"/>
      <c r="BB279" s="843"/>
      <c r="BC279" s="843"/>
      <c r="BD279" s="843"/>
      <c r="BE279" s="843"/>
      <c r="BF279" s="843"/>
      <c r="BG279" s="843"/>
      <c r="BH279" s="843"/>
      <c r="BI279" s="843"/>
      <c r="BJ279" s="843"/>
      <c r="BK279" s="843"/>
      <c r="BL279" s="843"/>
      <c r="BM279" s="843"/>
      <c r="BN279" s="843"/>
      <c r="BO279" s="843"/>
      <c r="BP279" s="843"/>
      <c r="BQ279" s="843"/>
      <c r="BR279" s="843"/>
      <c r="BS279" s="843"/>
      <c r="BT279" s="843"/>
      <c r="BU279" s="843"/>
      <c r="BV279" s="843"/>
      <c r="BW279" s="843"/>
      <c r="BX279" s="843"/>
      <c r="BY279" s="843"/>
      <c r="BZ279" s="843"/>
      <c r="CA279" s="843"/>
      <c r="CB279" s="843"/>
      <c r="CC279" s="843"/>
      <c r="CD279" s="843"/>
      <c r="CE279" s="843"/>
      <c r="CF279" s="843"/>
      <c r="CG279" s="843"/>
      <c r="CH279" s="701"/>
      <c r="CI279" s="701"/>
      <c r="CJ279" s="701"/>
      <c r="CK279" s="701"/>
      <c r="CL279" s="701"/>
      <c r="CM279" s="701"/>
      <c r="CN279" s="701"/>
      <c r="CO279" s="701"/>
      <c r="CP279" s="702"/>
      <c r="CQ279" s="702"/>
      <c r="CR279" s="702"/>
      <c r="CS279" s="702"/>
      <c r="CT279" s="702"/>
      <c r="CU279" s="702"/>
      <c r="CV279" s="702"/>
      <c r="CW279" s="702"/>
      <c r="CX279" s="702"/>
      <c r="CY279" s="702"/>
      <c r="CZ279" s="702"/>
      <c r="DA279" s="702"/>
      <c r="DB279" s="702"/>
      <c r="DC279" s="702"/>
      <c r="DD279" s="702"/>
      <c r="DE279" s="702"/>
      <c r="DF279" s="702"/>
      <c r="DG279" s="703"/>
    </row>
    <row r="280" spans="1:111" ht="12" customHeight="1">
      <c r="A280" s="861"/>
      <c r="B280" s="862"/>
      <c r="C280" s="863"/>
      <c r="D280" s="798"/>
      <c r="E280" s="701"/>
      <c r="F280" s="701"/>
      <c r="G280" s="843"/>
      <c r="H280" s="843"/>
      <c r="I280" s="843"/>
      <c r="J280" s="843"/>
      <c r="K280" s="843"/>
      <c r="L280" s="843"/>
      <c r="M280" s="843"/>
      <c r="N280" s="843"/>
      <c r="O280" s="843"/>
      <c r="P280" s="843"/>
      <c r="Q280" s="843"/>
      <c r="R280" s="843"/>
      <c r="S280" s="843"/>
      <c r="T280" s="843"/>
      <c r="U280" s="843"/>
      <c r="V280" s="843"/>
      <c r="W280" s="843"/>
      <c r="X280" s="843"/>
      <c r="Y280" s="843"/>
      <c r="Z280" s="843"/>
      <c r="AA280" s="843"/>
      <c r="AB280" s="843"/>
      <c r="AC280" s="843"/>
      <c r="AD280" s="843"/>
      <c r="AE280" s="843"/>
      <c r="AF280" s="843"/>
      <c r="AG280" s="843"/>
      <c r="AH280" s="843"/>
      <c r="AI280" s="843"/>
      <c r="AJ280" s="843"/>
      <c r="AK280" s="843"/>
      <c r="AL280" s="843"/>
      <c r="AM280" s="843"/>
      <c r="AN280" s="843"/>
      <c r="AO280" s="843"/>
      <c r="AP280" s="843"/>
      <c r="AQ280" s="843"/>
      <c r="AR280" s="843"/>
      <c r="AS280" s="843"/>
      <c r="AT280" s="843"/>
      <c r="AU280" s="843"/>
      <c r="AV280" s="843"/>
      <c r="AW280" s="843"/>
      <c r="AX280" s="843"/>
      <c r="AY280" s="843"/>
      <c r="AZ280" s="843"/>
      <c r="BA280" s="843"/>
      <c r="BB280" s="843"/>
      <c r="BC280" s="843"/>
      <c r="BD280" s="843"/>
      <c r="BE280" s="843"/>
      <c r="BF280" s="843"/>
      <c r="BG280" s="843"/>
      <c r="BH280" s="843"/>
      <c r="BI280" s="843"/>
      <c r="BJ280" s="843"/>
      <c r="BK280" s="843"/>
      <c r="BL280" s="843"/>
      <c r="BM280" s="843"/>
      <c r="BN280" s="843"/>
      <c r="BO280" s="843"/>
      <c r="BP280" s="843"/>
      <c r="BQ280" s="843"/>
      <c r="BR280" s="843"/>
      <c r="BS280" s="843"/>
      <c r="BT280" s="843"/>
      <c r="BU280" s="843"/>
      <c r="BV280" s="843"/>
      <c r="BW280" s="843"/>
      <c r="BX280" s="843"/>
      <c r="BY280" s="843"/>
      <c r="BZ280" s="843"/>
      <c r="CA280" s="843"/>
      <c r="CB280" s="843"/>
      <c r="CC280" s="843"/>
      <c r="CD280" s="843"/>
      <c r="CE280" s="843"/>
      <c r="CF280" s="843"/>
      <c r="CG280" s="843"/>
      <c r="CH280" s="701"/>
      <c r="CI280" s="701"/>
      <c r="CJ280" s="701"/>
      <c r="CK280" s="701"/>
      <c r="CL280" s="701"/>
      <c r="CM280" s="701"/>
      <c r="CN280" s="701"/>
      <c r="CO280" s="701"/>
      <c r="CP280" s="702"/>
      <c r="CQ280" s="702"/>
      <c r="CR280" s="702"/>
      <c r="CS280" s="702"/>
      <c r="CT280" s="702"/>
      <c r="CU280" s="702"/>
      <c r="CV280" s="702"/>
      <c r="CW280" s="702"/>
      <c r="CX280" s="702"/>
      <c r="CY280" s="702"/>
      <c r="CZ280" s="702"/>
      <c r="DA280" s="702"/>
      <c r="DB280" s="702"/>
      <c r="DC280" s="702"/>
      <c r="DD280" s="702"/>
      <c r="DE280" s="702"/>
      <c r="DF280" s="702"/>
      <c r="DG280" s="703"/>
    </row>
    <row r="281" spans="1:111" ht="12" customHeight="1">
      <c r="A281" s="861"/>
      <c r="B281" s="862"/>
      <c r="C281" s="863"/>
      <c r="D281" s="798"/>
      <c r="E281" s="701"/>
      <c r="F281" s="701"/>
      <c r="G281" s="843"/>
      <c r="H281" s="843"/>
      <c r="I281" s="843"/>
      <c r="J281" s="843"/>
      <c r="K281" s="843"/>
      <c r="L281" s="843"/>
      <c r="M281" s="843"/>
      <c r="N281" s="843"/>
      <c r="O281" s="843"/>
      <c r="P281" s="843"/>
      <c r="Q281" s="843"/>
      <c r="R281" s="843"/>
      <c r="S281" s="843"/>
      <c r="T281" s="843"/>
      <c r="U281" s="843"/>
      <c r="V281" s="843"/>
      <c r="W281" s="843"/>
      <c r="X281" s="843"/>
      <c r="Y281" s="843"/>
      <c r="Z281" s="843"/>
      <c r="AA281" s="843"/>
      <c r="AB281" s="843"/>
      <c r="AC281" s="843"/>
      <c r="AD281" s="843"/>
      <c r="AE281" s="843"/>
      <c r="AF281" s="843"/>
      <c r="AG281" s="843"/>
      <c r="AH281" s="843"/>
      <c r="AI281" s="843"/>
      <c r="AJ281" s="843"/>
      <c r="AK281" s="843"/>
      <c r="AL281" s="843"/>
      <c r="AM281" s="843"/>
      <c r="AN281" s="843"/>
      <c r="AO281" s="843"/>
      <c r="AP281" s="843"/>
      <c r="AQ281" s="843"/>
      <c r="AR281" s="843"/>
      <c r="AS281" s="843"/>
      <c r="AT281" s="843"/>
      <c r="AU281" s="843"/>
      <c r="AV281" s="843"/>
      <c r="AW281" s="843"/>
      <c r="AX281" s="843"/>
      <c r="AY281" s="843"/>
      <c r="AZ281" s="843"/>
      <c r="BA281" s="843"/>
      <c r="BB281" s="843"/>
      <c r="BC281" s="843"/>
      <c r="BD281" s="843"/>
      <c r="BE281" s="843"/>
      <c r="BF281" s="843"/>
      <c r="BG281" s="843"/>
      <c r="BH281" s="843"/>
      <c r="BI281" s="843"/>
      <c r="BJ281" s="843"/>
      <c r="BK281" s="843"/>
      <c r="BL281" s="843"/>
      <c r="BM281" s="843"/>
      <c r="BN281" s="843"/>
      <c r="BO281" s="843"/>
      <c r="BP281" s="843"/>
      <c r="BQ281" s="843"/>
      <c r="BR281" s="843"/>
      <c r="BS281" s="843"/>
      <c r="BT281" s="843"/>
      <c r="BU281" s="843"/>
      <c r="BV281" s="843"/>
      <c r="BW281" s="843"/>
      <c r="BX281" s="843"/>
      <c r="BY281" s="843"/>
      <c r="BZ281" s="843"/>
      <c r="CA281" s="843"/>
      <c r="CB281" s="843"/>
      <c r="CC281" s="843"/>
      <c r="CD281" s="843"/>
      <c r="CE281" s="843"/>
      <c r="CF281" s="843"/>
      <c r="CG281" s="843"/>
      <c r="CH281" s="701"/>
      <c r="CI281" s="701"/>
      <c r="CJ281" s="701"/>
      <c r="CK281" s="701"/>
      <c r="CL281" s="701"/>
      <c r="CM281" s="701"/>
      <c r="CN281" s="701"/>
      <c r="CO281" s="701"/>
      <c r="CP281" s="702"/>
      <c r="CQ281" s="702"/>
      <c r="CR281" s="702"/>
      <c r="CS281" s="702"/>
      <c r="CT281" s="702"/>
      <c r="CU281" s="702"/>
      <c r="CV281" s="702"/>
      <c r="CW281" s="702"/>
      <c r="CX281" s="702"/>
      <c r="CY281" s="702"/>
      <c r="CZ281" s="702"/>
      <c r="DA281" s="702"/>
      <c r="DB281" s="702"/>
      <c r="DC281" s="702"/>
      <c r="DD281" s="702"/>
      <c r="DE281" s="702"/>
      <c r="DF281" s="702"/>
      <c r="DG281" s="703"/>
    </row>
    <row r="282" spans="1:111" ht="12" customHeight="1">
      <c r="A282" s="861"/>
      <c r="B282" s="862"/>
      <c r="C282" s="863"/>
      <c r="D282" s="798">
        <f>D277+1</f>
        <v>10</v>
      </c>
      <c r="E282" s="701"/>
      <c r="F282" s="701"/>
      <c r="G282" s="805" t="s">
        <v>152</v>
      </c>
      <c r="H282" s="805"/>
      <c r="I282" s="805"/>
      <c r="J282" s="805"/>
      <c r="K282" s="805"/>
      <c r="L282" s="805"/>
      <c r="M282" s="805"/>
      <c r="N282" s="805"/>
      <c r="O282" s="805"/>
      <c r="P282" s="805"/>
      <c r="Q282" s="805"/>
      <c r="R282" s="805"/>
      <c r="S282" s="805"/>
      <c r="T282" s="805"/>
      <c r="U282" s="805"/>
      <c r="V282" s="805"/>
      <c r="W282" s="805"/>
      <c r="X282" s="805"/>
      <c r="Y282" s="805"/>
      <c r="Z282" s="805"/>
      <c r="AA282" s="805"/>
      <c r="AB282" s="805"/>
      <c r="AC282" s="805"/>
      <c r="AD282" s="805"/>
      <c r="AE282" s="805"/>
      <c r="AF282" s="805"/>
      <c r="AG282" s="805"/>
      <c r="AH282" s="805"/>
      <c r="AI282" s="805"/>
      <c r="AJ282" s="805"/>
      <c r="AK282" s="805"/>
      <c r="AL282" s="805"/>
      <c r="AM282" s="805"/>
      <c r="AN282" s="805"/>
      <c r="AO282" s="805"/>
      <c r="AP282" s="805"/>
      <c r="AQ282" s="805"/>
      <c r="AR282" s="805"/>
      <c r="AS282" s="805"/>
      <c r="AT282" s="805"/>
      <c r="AU282" s="805"/>
      <c r="AV282" s="805"/>
      <c r="AW282" s="805"/>
      <c r="AX282" s="805"/>
      <c r="AY282" s="805"/>
      <c r="AZ282" s="805"/>
      <c r="BA282" s="805"/>
      <c r="BB282" s="805"/>
      <c r="BC282" s="805"/>
      <c r="BD282" s="805"/>
      <c r="BE282" s="805"/>
      <c r="BF282" s="805"/>
      <c r="BG282" s="805"/>
      <c r="BH282" s="805"/>
      <c r="BI282" s="805"/>
      <c r="BJ282" s="805"/>
      <c r="BK282" s="805"/>
      <c r="BL282" s="805"/>
      <c r="BM282" s="805"/>
      <c r="BN282" s="805"/>
      <c r="BO282" s="805"/>
      <c r="BP282" s="805"/>
      <c r="BQ282" s="805"/>
      <c r="BR282" s="805"/>
      <c r="BS282" s="805"/>
      <c r="BT282" s="805"/>
      <c r="BU282" s="805"/>
      <c r="BV282" s="805"/>
      <c r="BW282" s="805"/>
      <c r="BX282" s="805"/>
      <c r="BY282" s="805"/>
      <c r="BZ282" s="805"/>
      <c r="CA282" s="805"/>
      <c r="CB282" s="805"/>
      <c r="CC282" s="805"/>
      <c r="CD282" s="805"/>
      <c r="CE282" s="805"/>
      <c r="CF282" s="805"/>
      <c r="CG282" s="805"/>
      <c r="CH282" s="701">
        <v>940539</v>
      </c>
      <c r="CI282" s="701"/>
      <c r="CJ282" s="701"/>
      <c r="CK282" s="701"/>
      <c r="CL282" s="701"/>
      <c r="CM282" s="701"/>
      <c r="CN282" s="701"/>
      <c r="CO282" s="701"/>
      <c r="CP282" s="702"/>
      <c r="CQ282" s="702"/>
      <c r="CR282" s="702"/>
      <c r="CS282" s="702"/>
      <c r="CT282" s="702"/>
      <c r="CU282" s="702"/>
      <c r="CV282" s="702"/>
      <c r="CW282" s="702"/>
      <c r="CX282" s="702"/>
      <c r="CY282" s="702"/>
      <c r="CZ282" s="702"/>
      <c r="DA282" s="702"/>
      <c r="DB282" s="702"/>
      <c r="DC282" s="702"/>
      <c r="DD282" s="702"/>
      <c r="DE282" s="702"/>
      <c r="DF282" s="702"/>
      <c r="DG282" s="703"/>
    </row>
    <row r="283" spans="1:111" ht="12" customHeight="1">
      <c r="A283" s="861"/>
      <c r="B283" s="862"/>
      <c r="C283" s="863"/>
      <c r="D283" s="798">
        <f aca="true" t="shared" si="7" ref="D283:D288">D282+1</f>
        <v>11</v>
      </c>
      <c r="E283" s="701"/>
      <c r="F283" s="701"/>
      <c r="G283" s="805" t="s">
        <v>153</v>
      </c>
      <c r="H283" s="805"/>
      <c r="I283" s="805"/>
      <c r="J283" s="805"/>
      <c r="K283" s="805"/>
      <c r="L283" s="805"/>
      <c r="M283" s="805"/>
      <c r="N283" s="805"/>
      <c r="O283" s="805"/>
      <c r="P283" s="805"/>
      <c r="Q283" s="805"/>
      <c r="R283" s="805"/>
      <c r="S283" s="805"/>
      <c r="T283" s="805"/>
      <c r="U283" s="805"/>
      <c r="V283" s="805"/>
      <c r="W283" s="805"/>
      <c r="X283" s="805"/>
      <c r="Y283" s="805"/>
      <c r="Z283" s="805"/>
      <c r="AA283" s="805"/>
      <c r="AB283" s="805"/>
      <c r="AC283" s="805"/>
      <c r="AD283" s="805"/>
      <c r="AE283" s="805"/>
      <c r="AF283" s="805"/>
      <c r="AG283" s="805"/>
      <c r="AH283" s="805"/>
      <c r="AI283" s="805"/>
      <c r="AJ283" s="805"/>
      <c r="AK283" s="805"/>
      <c r="AL283" s="805"/>
      <c r="AM283" s="805"/>
      <c r="AN283" s="805"/>
      <c r="AO283" s="805"/>
      <c r="AP283" s="805"/>
      <c r="AQ283" s="805"/>
      <c r="AR283" s="805"/>
      <c r="AS283" s="805"/>
      <c r="AT283" s="805"/>
      <c r="AU283" s="805"/>
      <c r="AV283" s="805"/>
      <c r="AW283" s="805"/>
      <c r="AX283" s="805"/>
      <c r="AY283" s="805"/>
      <c r="AZ283" s="805"/>
      <c r="BA283" s="805"/>
      <c r="BB283" s="805"/>
      <c r="BC283" s="805"/>
      <c r="BD283" s="805"/>
      <c r="BE283" s="805"/>
      <c r="BF283" s="805"/>
      <c r="BG283" s="805"/>
      <c r="BH283" s="805"/>
      <c r="BI283" s="805"/>
      <c r="BJ283" s="805"/>
      <c r="BK283" s="805"/>
      <c r="BL283" s="805"/>
      <c r="BM283" s="805"/>
      <c r="BN283" s="805"/>
      <c r="BO283" s="805"/>
      <c r="BP283" s="805"/>
      <c r="BQ283" s="805"/>
      <c r="BR283" s="805"/>
      <c r="BS283" s="805"/>
      <c r="BT283" s="805"/>
      <c r="BU283" s="805"/>
      <c r="BV283" s="805"/>
      <c r="BW283" s="805"/>
      <c r="BX283" s="805"/>
      <c r="BY283" s="805"/>
      <c r="BZ283" s="805"/>
      <c r="CA283" s="805"/>
      <c r="CB283" s="805"/>
      <c r="CC283" s="805"/>
      <c r="CD283" s="805"/>
      <c r="CE283" s="805"/>
      <c r="CF283" s="805"/>
      <c r="CG283" s="805"/>
      <c r="CH283" s="701">
        <v>940619</v>
      </c>
      <c r="CI283" s="701"/>
      <c r="CJ283" s="701"/>
      <c r="CK283" s="701"/>
      <c r="CL283" s="701"/>
      <c r="CM283" s="701"/>
      <c r="CN283" s="701"/>
      <c r="CO283" s="701"/>
      <c r="CP283" s="702"/>
      <c r="CQ283" s="702"/>
      <c r="CR283" s="702"/>
      <c r="CS283" s="702"/>
      <c r="CT283" s="702"/>
      <c r="CU283" s="702"/>
      <c r="CV283" s="702"/>
      <c r="CW283" s="702"/>
      <c r="CX283" s="702"/>
      <c r="CY283" s="702"/>
      <c r="CZ283" s="702"/>
      <c r="DA283" s="702"/>
      <c r="DB283" s="702"/>
      <c r="DC283" s="702"/>
      <c r="DD283" s="702"/>
      <c r="DE283" s="702"/>
      <c r="DF283" s="702"/>
      <c r="DG283" s="703"/>
    </row>
    <row r="284" spans="1:111" ht="12" customHeight="1">
      <c r="A284" s="861"/>
      <c r="B284" s="862"/>
      <c r="C284" s="863"/>
      <c r="D284" s="798">
        <f t="shared" si="7"/>
        <v>12</v>
      </c>
      <c r="E284" s="701"/>
      <c r="F284" s="701"/>
      <c r="G284" s="805" t="s">
        <v>154</v>
      </c>
      <c r="H284" s="805"/>
      <c r="I284" s="805"/>
      <c r="J284" s="805"/>
      <c r="K284" s="805"/>
      <c r="L284" s="805"/>
      <c r="M284" s="805"/>
      <c r="N284" s="805"/>
      <c r="O284" s="805"/>
      <c r="P284" s="805"/>
      <c r="Q284" s="805"/>
      <c r="R284" s="805"/>
      <c r="S284" s="805"/>
      <c r="T284" s="805"/>
      <c r="U284" s="805"/>
      <c r="V284" s="805"/>
      <c r="W284" s="805"/>
      <c r="X284" s="805"/>
      <c r="Y284" s="805"/>
      <c r="Z284" s="805"/>
      <c r="AA284" s="805"/>
      <c r="AB284" s="805"/>
      <c r="AC284" s="805"/>
      <c r="AD284" s="805"/>
      <c r="AE284" s="805"/>
      <c r="AF284" s="805"/>
      <c r="AG284" s="805"/>
      <c r="AH284" s="805"/>
      <c r="AI284" s="805"/>
      <c r="AJ284" s="805"/>
      <c r="AK284" s="805"/>
      <c r="AL284" s="805"/>
      <c r="AM284" s="805"/>
      <c r="AN284" s="805"/>
      <c r="AO284" s="805"/>
      <c r="AP284" s="805"/>
      <c r="AQ284" s="805"/>
      <c r="AR284" s="805"/>
      <c r="AS284" s="805"/>
      <c r="AT284" s="805"/>
      <c r="AU284" s="805"/>
      <c r="AV284" s="805"/>
      <c r="AW284" s="805"/>
      <c r="AX284" s="805"/>
      <c r="AY284" s="805"/>
      <c r="AZ284" s="805"/>
      <c r="BA284" s="805"/>
      <c r="BB284" s="805"/>
      <c r="BC284" s="805"/>
      <c r="BD284" s="805"/>
      <c r="BE284" s="805"/>
      <c r="BF284" s="805"/>
      <c r="BG284" s="805"/>
      <c r="BH284" s="805"/>
      <c r="BI284" s="805"/>
      <c r="BJ284" s="805"/>
      <c r="BK284" s="805"/>
      <c r="BL284" s="805"/>
      <c r="BM284" s="805"/>
      <c r="BN284" s="805"/>
      <c r="BO284" s="805"/>
      <c r="BP284" s="805"/>
      <c r="BQ284" s="805"/>
      <c r="BR284" s="805"/>
      <c r="BS284" s="805"/>
      <c r="BT284" s="805"/>
      <c r="BU284" s="805"/>
      <c r="BV284" s="805"/>
      <c r="BW284" s="805"/>
      <c r="BX284" s="805"/>
      <c r="BY284" s="805"/>
      <c r="BZ284" s="805"/>
      <c r="CA284" s="805"/>
      <c r="CB284" s="805"/>
      <c r="CC284" s="805"/>
      <c r="CD284" s="805"/>
      <c r="CE284" s="805"/>
      <c r="CF284" s="805"/>
      <c r="CG284" s="805"/>
      <c r="CH284" s="701">
        <v>940629</v>
      </c>
      <c r="CI284" s="701"/>
      <c r="CJ284" s="701"/>
      <c r="CK284" s="701"/>
      <c r="CL284" s="701"/>
      <c r="CM284" s="701"/>
      <c r="CN284" s="701"/>
      <c r="CO284" s="701"/>
      <c r="CP284" s="702"/>
      <c r="CQ284" s="702"/>
      <c r="CR284" s="702"/>
      <c r="CS284" s="702"/>
      <c r="CT284" s="702"/>
      <c r="CU284" s="702"/>
      <c r="CV284" s="702"/>
      <c r="CW284" s="702"/>
      <c r="CX284" s="702"/>
      <c r="CY284" s="702"/>
      <c r="CZ284" s="702"/>
      <c r="DA284" s="702"/>
      <c r="DB284" s="702"/>
      <c r="DC284" s="702"/>
      <c r="DD284" s="702"/>
      <c r="DE284" s="702"/>
      <c r="DF284" s="702"/>
      <c r="DG284" s="703"/>
    </row>
    <row r="285" spans="1:111" ht="12" customHeight="1">
      <c r="A285" s="861"/>
      <c r="B285" s="862"/>
      <c r="C285" s="863"/>
      <c r="D285" s="798">
        <f t="shared" si="7"/>
        <v>13</v>
      </c>
      <c r="E285" s="701"/>
      <c r="F285" s="701"/>
      <c r="G285" s="805" t="s">
        <v>155</v>
      </c>
      <c r="H285" s="805"/>
      <c r="I285" s="805"/>
      <c r="J285" s="805"/>
      <c r="K285" s="805"/>
      <c r="L285" s="805"/>
      <c r="M285" s="805"/>
      <c r="N285" s="805"/>
      <c r="O285" s="805"/>
      <c r="P285" s="805"/>
      <c r="Q285" s="805"/>
      <c r="R285" s="805"/>
      <c r="S285" s="805"/>
      <c r="T285" s="805"/>
      <c r="U285" s="805"/>
      <c r="V285" s="805"/>
      <c r="W285" s="805"/>
      <c r="X285" s="805"/>
      <c r="Y285" s="805"/>
      <c r="Z285" s="805"/>
      <c r="AA285" s="805"/>
      <c r="AB285" s="805"/>
      <c r="AC285" s="805"/>
      <c r="AD285" s="805"/>
      <c r="AE285" s="805"/>
      <c r="AF285" s="805"/>
      <c r="AG285" s="805"/>
      <c r="AH285" s="805"/>
      <c r="AI285" s="805"/>
      <c r="AJ285" s="805"/>
      <c r="AK285" s="805"/>
      <c r="AL285" s="805"/>
      <c r="AM285" s="805"/>
      <c r="AN285" s="805"/>
      <c r="AO285" s="805"/>
      <c r="AP285" s="805"/>
      <c r="AQ285" s="805"/>
      <c r="AR285" s="805"/>
      <c r="AS285" s="805"/>
      <c r="AT285" s="805"/>
      <c r="AU285" s="805"/>
      <c r="AV285" s="805"/>
      <c r="AW285" s="805"/>
      <c r="AX285" s="805"/>
      <c r="AY285" s="805"/>
      <c r="AZ285" s="805"/>
      <c r="BA285" s="805"/>
      <c r="BB285" s="805"/>
      <c r="BC285" s="805"/>
      <c r="BD285" s="805"/>
      <c r="BE285" s="805"/>
      <c r="BF285" s="805"/>
      <c r="BG285" s="805"/>
      <c r="BH285" s="805"/>
      <c r="BI285" s="805"/>
      <c r="BJ285" s="805"/>
      <c r="BK285" s="805"/>
      <c r="BL285" s="805"/>
      <c r="BM285" s="805"/>
      <c r="BN285" s="805"/>
      <c r="BO285" s="805"/>
      <c r="BP285" s="805"/>
      <c r="BQ285" s="805"/>
      <c r="BR285" s="805"/>
      <c r="BS285" s="805"/>
      <c r="BT285" s="805"/>
      <c r="BU285" s="805"/>
      <c r="BV285" s="805"/>
      <c r="BW285" s="805"/>
      <c r="BX285" s="805"/>
      <c r="BY285" s="805"/>
      <c r="BZ285" s="805"/>
      <c r="CA285" s="805"/>
      <c r="CB285" s="805"/>
      <c r="CC285" s="805"/>
      <c r="CD285" s="805"/>
      <c r="CE285" s="805"/>
      <c r="CF285" s="805"/>
      <c r="CG285" s="805"/>
      <c r="CH285" s="701">
        <v>940639</v>
      </c>
      <c r="CI285" s="701"/>
      <c r="CJ285" s="701"/>
      <c r="CK285" s="701"/>
      <c r="CL285" s="701"/>
      <c r="CM285" s="701"/>
      <c r="CN285" s="701"/>
      <c r="CO285" s="701"/>
      <c r="CP285" s="702"/>
      <c r="CQ285" s="702"/>
      <c r="CR285" s="702"/>
      <c r="CS285" s="702"/>
      <c r="CT285" s="702"/>
      <c r="CU285" s="702"/>
      <c r="CV285" s="702"/>
      <c r="CW285" s="702"/>
      <c r="CX285" s="702"/>
      <c r="CY285" s="702"/>
      <c r="CZ285" s="702"/>
      <c r="DA285" s="702"/>
      <c r="DB285" s="702"/>
      <c r="DC285" s="702"/>
      <c r="DD285" s="702"/>
      <c r="DE285" s="702"/>
      <c r="DF285" s="702"/>
      <c r="DG285" s="703"/>
    </row>
    <row r="286" spans="1:111" ht="12" customHeight="1">
      <c r="A286" s="861"/>
      <c r="B286" s="862"/>
      <c r="C286" s="863"/>
      <c r="D286" s="798">
        <f t="shared" si="7"/>
        <v>14</v>
      </c>
      <c r="E286" s="701"/>
      <c r="F286" s="701"/>
      <c r="G286" s="805" t="s">
        <v>156</v>
      </c>
      <c r="H286" s="805"/>
      <c r="I286" s="805"/>
      <c r="J286" s="805"/>
      <c r="K286" s="805"/>
      <c r="L286" s="805"/>
      <c r="M286" s="805"/>
      <c r="N286" s="805"/>
      <c r="O286" s="805"/>
      <c r="P286" s="805"/>
      <c r="Q286" s="805"/>
      <c r="R286" s="805"/>
      <c r="S286" s="805"/>
      <c r="T286" s="805"/>
      <c r="U286" s="805"/>
      <c r="V286" s="805"/>
      <c r="W286" s="805"/>
      <c r="X286" s="805"/>
      <c r="Y286" s="805"/>
      <c r="Z286" s="805"/>
      <c r="AA286" s="805"/>
      <c r="AB286" s="805"/>
      <c r="AC286" s="805"/>
      <c r="AD286" s="805"/>
      <c r="AE286" s="805"/>
      <c r="AF286" s="805"/>
      <c r="AG286" s="805"/>
      <c r="AH286" s="805"/>
      <c r="AI286" s="805"/>
      <c r="AJ286" s="805"/>
      <c r="AK286" s="805"/>
      <c r="AL286" s="805"/>
      <c r="AM286" s="805"/>
      <c r="AN286" s="805"/>
      <c r="AO286" s="805"/>
      <c r="AP286" s="805"/>
      <c r="AQ286" s="805"/>
      <c r="AR286" s="805"/>
      <c r="AS286" s="805"/>
      <c r="AT286" s="805"/>
      <c r="AU286" s="805"/>
      <c r="AV286" s="805"/>
      <c r="AW286" s="805"/>
      <c r="AX286" s="805"/>
      <c r="AY286" s="805"/>
      <c r="AZ286" s="805"/>
      <c r="BA286" s="805"/>
      <c r="BB286" s="805"/>
      <c r="BC286" s="805"/>
      <c r="BD286" s="805"/>
      <c r="BE286" s="805"/>
      <c r="BF286" s="805"/>
      <c r="BG286" s="805"/>
      <c r="BH286" s="805"/>
      <c r="BI286" s="805"/>
      <c r="BJ286" s="805"/>
      <c r="BK286" s="805"/>
      <c r="BL286" s="805"/>
      <c r="BM286" s="805"/>
      <c r="BN286" s="805"/>
      <c r="BO286" s="805"/>
      <c r="BP286" s="805"/>
      <c r="BQ286" s="805"/>
      <c r="BR286" s="805"/>
      <c r="BS286" s="805"/>
      <c r="BT286" s="805"/>
      <c r="BU286" s="805"/>
      <c r="BV286" s="805"/>
      <c r="BW286" s="805"/>
      <c r="BX286" s="805"/>
      <c r="BY286" s="805"/>
      <c r="BZ286" s="805"/>
      <c r="CA286" s="805"/>
      <c r="CB286" s="805"/>
      <c r="CC286" s="805"/>
      <c r="CD286" s="805"/>
      <c r="CE286" s="805"/>
      <c r="CF286" s="805"/>
      <c r="CG286" s="805"/>
      <c r="CH286" s="701">
        <v>940640</v>
      </c>
      <c r="CI286" s="701"/>
      <c r="CJ286" s="701"/>
      <c r="CK286" s="701"/>
      <c r="CL286" s="701"/>
      <c r="CM286" s="701"/>
      <c r="CN286" s="701"/>
      <c r="CO286" s="701"/>
      <c r="CP286" s="702"/>
      <c r="CQ286" s="702"/>
      <c r="CR286" s="702"/>
      <c r="CS286" s="702"/>
      <c r="CT286" s="702"/>
      <c r="CU286" s="702"/>
      <c r="CV286" s="702"/>
      <c r="CW286" s="702"/>
      <c r="CX286" s="702"/>
      <c r="CY286" s="702"/>
      <c r="CZ286" s="702"/>
      <c r="DA286" s="702"/>
      <c r="DB286" s="702"/>
      <c r="DC286" s="702"/>
      <c r="DD286" s="702"/>
      <c r="DE286" s="702"/>
      <c r="DF286" s="702"/>
      <c r="DG286" s="703"/>
    </row>
    <row r="287" spans="1:111" ht="12" customHeight="1">
      <c r="A287" s="861"/>
      <c r="B287" s="862"/>
      <c r="C287" s="863"/>
      <c r="D287" s="798">
        <f t="shared" si="7"/>
        <v>15</v>
      </c>
      <c r="E287" s="701"/>
      <c r="F287" s="701"/>
      <c r="G287" s="805" t="s">
        <v>157</v>
      </c>
      <c r="H287" s="805"/>
      <c r="I287" s="805"/>
      <c r="J287" s="805"/>
      <c r="K287" s="805"/>
      <c r="L287" s="805"/>
      <c r="M287" s="805"/>
      <c r="N287" s="805"/>
      <c r="O287" s="805"/>
      <c r="P287" s="805"/>
      <c r="Q287" s="805"/>
      <c r="R287" s="805"/>
      <c r="S287" s="805"/>
      <c r="T287" s="805"/>
      <c r="U287" s="805"/>
      <c r="V287" s="805"/>
      <c r="W287" s="805"/>
      <c r="X287" s="805"/>
      <c r="Y287" s="805"/>
      <c r="Z287" s="805"/>
      <c r="AA287" s="805"/>
      <c r="AB287" s="805"/>
      <c r="AC287" s="805"/>
      <c r="AD287" s="805"/>
      <c r="AE287" s="805"/>
      <c r="AF287" s="805"/>
      <c r="AG287" s="805"/>
      <c r="AH287" s="805"/>
      <c r="AI287" s="805"/>
      <c r="AJ287" s="805"/>
      <c r="AK287" s="805"/>
      <c r="AL287" s="805"/>
      <c r="AM287" s="805"/>
      <c r="AN287" s="805"/>
      <c r="AO287" s="805"/>
      <c r="AP287" s="805"/>
      <c r="AQ287" s="805"/>
      <c r="AR287" s="805"/>
      <c r="AS287" s="805"/>
      <c r="AT287" s="805"/>
      <c r="AU287" s="805"/>
      <c r="AV287" s="805"/>
      <c r="AW287" s="805"/>
      <c r="AX287" s="805"/>
      <c r="AY287" s="805"/>
      <c r="AZ287" s="805"/>
      <c r="BA287" s="805"/>
      <c r="BB287" s="805"/>
      <c r="BC287" s="805"/>
      <c r="BD287" s="805"/>
      <c r="BE287" s="805"/>
      <c r="BF287" s="805"/>
      <c r="BG287" s="805"/>
      <c r="BH287" s="805"/>
      <c r="BI287" s="805"/>
      <c r="BJ287" s="805"/>
      <c r="BK287" s="805"/>
      <c r="BL287" s="805"/>
      <c r="BM287" s="805"/>
      <c r="BN287" s="805"/>
      <c r="BO287" s="805"/>
      <c r="BP287" s="805"/>
      <c r="BQ287" s="805"/>
      <c r="BR287" s="805"/>
      <c r="BS287" s="805"/>
      <c r="BT287" s="805"/>
      <c r="BU287" s="805"/>
      <c r="BV287" s="805"/>
      <c r="BW287" s="805"/>
      <c r="BX287" s="805"/>
      <c r="BY287" s="805"/>
      <c r="BZ287" s="805"/>
      <c r="CA287" s="805"/>
      <c r="CB287" s="805"/>
      <c r="CC287" s="805"/>
      <c r="CD287" s="805"/>
      <c r="CE287" s="805"/>
      <c r="CF287" s="805"/>
      <c r="CG287" s="805"/>
      <c r="CH287" s="701">
        <v>94028</v>
      </c>
      <c r="CI287" s="701"/>
      <c r="CJ287" s="701"/>
      <c r="CK287" s="701"/>
      <c r="CL287" s="701"/>
      <c r="CM287" s="701"/>
      <c r="CN287" s="701"/>
      <c r="CO287" s="701"/>
      <c r="CP287" s="702"/>
      <c r="CQ287" s="702"/>
      <c r="CR287" s="702"/>
      <c r="CS287" s="702"/>
      <c r="CT287" s="702"/>
      <c r="CU287" s="702"/>
      <c r="CV287" s="702"/>
      <c r="CW287" s="702"/>
      <c r="CX287" s="702"/>
      <c r="CY287" s="702"/>
      <c r="CZ287" s="702"/>
      <c r="DA287" s="702"/>
      <c r="DB287" s="702"/>
      <c r="DC287" s="702"/>
      <c r="DD287" s="702"/>
      <c r="DE287" s="702"/>
      <c r="DF287" s="702"/>
      <c r="DG287" s="703"/>
    </row>
    <row r="288" spans="1:111" ht="12" customHeight="1">
      <c r="A288" s="861"/>
      <c r="B288" s="862"/>
      <c r="C288" s="863"/>
      <c r="D288" s="798">
        <f t="shared" si="7"/>
        <v>16</v>
      </c>
      <c r="E288" s="701"/>
      <c r="F288" s="701"/>
      <c r="G288" s="805" t="s">
        <v>158</v>
      </c>
      <c r="H288" s="805"/>
      <c r="I288" s="805"/>
      <c r="J288" s="805"/>
      <c r="K288" s="805"/>
      <c r="L288" s="805"/>
      <c r="M288" s="805"/>
      <c r="N288" s="805"/>
      <c r="O288" s="805"/>
      <c r="P288" s="805"/>
      <c r="Q288" s="805"/>
      <c r="R288" s="805"/>
      <c r="S288" s="805"/>
      <c r="T288" s="805"/>
      <c r="U288" s="805"/>
      <c r="V288" s="805"/>
      <c r="W288" s="805"/>
      <c r="X288" s="805"/>
      <c r="Y288" s="805"/>
      <c r="Z288" s="805"/>
      <c r="AA288" s="805"/>
      <c r="AB288" s="805"/>
      <c r="AC288" s="805"/>
      <c r="AD288" s="805"/>
      <c r="AE288" s="805"/>
      <c r="AF288" s="805"/>
      <c r="AG288" s="805"/>
      <c r="AH288" s="805"/>
      <c r="AI288" s="805"/>
      <c r="AJ288" s="805"/>
      <c r="AK288" s="805"/>
      <c r="AL288" s="805"/>
      <c r="AM288" s="805"/>
      <c r="AN288" s="805"/>
      <c r="AO288" s="805"/>
      <c r="AP288" s="805"/>
      <c r="AQ288" s="805"/>
      <c r="AR288" s="805"/>
      <c r="AS288" s="805"/>
      <c r="AT288" s="805"/>
      <c r="AU288" s="805"/>
      <c r="AV288" s="805"/>
      <c r="AW288" s="805"/>
      <c r="AX288" s="805"/>
      <c r="AY288" s="805"/>
      <c r="AZ288" s="805"/>
      <c r="BA288" s="805"/>
      <c r="BB288" s="805"/>
      <c r="BC288" s="805"/>
      <c r="BD288" s="805"/>
      <c r="BE288" s="805"/>
      <c r="BF288" s="805"/>
      <c r="BG288" s="805"/>
      <c r="BH288" s="805"/>
      <c r="BI288" s="805"/>
      <c r="BJ288" s="805"/>
      <c r="BK288" s="805"/>
      <c r="BL288" s="805"/>
      <c r="BM288" s="805"/>
      <c r="BN288" s="805"/>
      <c r="BO288" s="805"/>
      <c r="BP288" s="805"/>
      <c r="BQ288" s="805"/>
      <c r="BR288" s="805"/>
      <c r="BS288" s="805"/>
      <c r="BT288" s="805"/>
      <c r="BU288" s="805"/>
      <c r="BV288" s="805"/>
      <c r="BW288" s="805"/>
      <c r="BX288" s="805"/>
      <c r="BY288" s="805"/>
      <c r="BZ288" s="805"/>
      <c r="CA288" s="805"/>
      <c r="CB288" s="805"/>
      <c r="CC288" s="805"/>
      <c r="CD288" s="805"/>
      <c r="CE288" s="805"/>
      <c r="CF288" s="805"/>
      <c r="CG288" s="805"/>
      <c r="CH288" s="701">
        <v>94119</v>
      </c>
      <c r="CI288" s="701"/>
      <c r="CJ288" s="701"/>
      <c r="CK288" s="701"/>
      <c r="CL288" s="701"/>
      <c r="CM288" s="701"/>
      <c r="CN288" s="701"/>
      <c r="CO288" s="701"/>
      <c r="CP288" s="847">
        <f>SUM(CP290:DG292)</f>
        <v>0</v>
      </c>
      <c r="CQ288" s="847"/>
      <c r="CR288" s="847"/>
      <c r="CS288" s="847"/>
      <c r="CT288" s="847"/>
      <c r="CU288" s="847"/>
      <c r="CV288" s="847"/>
      <c r="CW288" s="847"/>
      <c r="CX288" s="847"/>
      <c r="CY288" s="847"/>
      <c r="CZ288" s="847"/>
      <c r="DA288" s="847"/>
      <c r="DB288" s="847"/>
      <c r="DC288" s="847"/>
      <c r="DD288" s="847"/>
      <c r="DE288" s="847"/>
      <c r="DF288" s="847"/>
      <c r="DG288" s="848"/>
    </row>
    <row r="289" spans="1:111" ht="12" customHeight="1">
      <c r="A289" s="861"/>
      <c r="B289" s="862"/>
      <c r="C289" s="863"/>
      <c r="D289" s="798"/>
      <c r="E289" s="701"/>
      <c r="F289" s="701"/>
      <c r="G289" s="843" t="s">
        <v>151</v>
      </c>
      <c r="H289" s="843"/>
      <c r="I289" s="843"/>
      <c r="J289" s="843"/>
      <c r="K289" s="843"/>
      <c r="L289" s="843"/>
      <c r="M289" s="843"/>
      <c r="N289" s="843"/>
      <c r="O289" s="843"/>
      <c r="P289" s="843"/>
      <c r="Q289" s="843"/>
      <c r="R289" s="843"/>
      <c r="S289" s="843"/>
      <c r="T289" s="843"/>
      <c r="U289" s="843"/>
      <c r="V289" s="843"/>
      <c r="W289" s="843"/>
      <c r="X289" s="843"/>
      <c r="Y289" s="843"/>
      <c r="Z289" s="843"/>
      <c r="AA289" s="843" t="s">
        <v>91</v>
      </c>
      <c r="AB289" s="843"/>
      <c r="AC289" s="843"/>
      <c r="AD289" s="843"/>
      <c r="AE289" s="843"/>
      <c r="AF289" s="843"/>
      <c r="AG289" s="843"/>
      <c r="AH289" s="843"/>
      <c r="AI289" s="843"/>
      <c r="AJ289" s="843"/>
      <c r="AK289" s="843"/>
      <c r="AL289" s="843"/>
      <c r="AM289" s="843"/>
      <c r="AN289" s="843"/>
      <c r="AO289" s="843"/>
      <c r="AP289" s="843"/>
      <c r="AQ289" s="843"/>
      <c r="AR289" s="843"/>
      <c r="AS289" s="843"/>
      <c r="AT289" s="843"/>
      <c r="AU289" s="843" t="s">
        <v>150</v>
      </c>
      <c r="AV289" s="843"/>
      <c r="AW289" s="843"/>
      <c r="AX289" s="843"/>
      <c r="AY289" s="843"/>
      <c r="AZ289" s="843"/>
      <c r="BA289" s="843"/>
      <c r="BB289" s="843"/>
      <c r="BC289" s="843"/>
      <c r="BD289" s="843"/>
      <c r="BE289" s="843"/>
      <c r="BF289" s="843"/>
      <c r="BG289" s="843"/>
      <c r="BH289" s="843"/>
      <c r="BI289" s="843"/>
      <c r="BJ289" s="843"/>
      <c r="BK289" s="843"/>
      <c r="BL289" s="843"/>
      <c r="BM289" s="843"/>
      <c r="BN289" s="843"/>
      <c r="BO289" s="843"/>
      <c r="BP289" s="843"/>
      <c r="BQ289" s="843"/>
      <c r="BR289" s="843"/>
      <c r="BS289" s="843"/>
      <c r="BT289" s="843"/>
      <c r="BU289" s="843"/>
      <c r="BV289" s="843"/>
      <c r="BW289" s="843"/>
      <c r="BX289" s="843"/>
      <c r="BY289" s="843" t="s">
        <v>149</v>
      </c>
      <c r="BZ289" s="843"/>
      <c r="CA289" s="843"/>
      <c r="CB289" s="843"/>
      <c r="CC289" s="843"/>
      <c r="CD289" s="843"/>
      <c r="CE289" s="843"/>
      <c r="CF289" s="843"/>
      <c r="CG289" s="843"/>
      <c r="CH289" s="701"/>
      <c r="CI289" s="701"/>
      <c r="CJ289" s="701"/>
      <c r="CK289" s="701"/>
      <c r="CL289" s="701"/>
      <c r="CM289" s="701"/>
      <c r="CN289" s="701"/>
      <c r="CO289" s="701"/>
      <c r="CP289" s="847"/>
      <c r="CQ289" s="847"/>
      <c r="CR289" s="847"/>
      <c r="CS289" s="847"/>
      <c r="CT289" s="847"/>
      <c r="CU289" s="847"/>
      <c r="CV289" s="847"/>
      <c r="CW289" s="847"/>
      <c r="CX289" s="847"/>
      <c r="CY289" s="847"/>
      <c r="CZ289" s="847"/>
      <c r="DA289" s="847"/>
      <c r="DB289" s="847"/>
      <c r="DC289" s="847"/>
      <c r="DD289" s="847"/>
      <c r="DE289" s="847"/>
      <c r="DF289" s="847"/>
      <c r="DG289" s="848"/>
    </row>
    <row r="290" spans="1:111" ht="12" customHeight="1">
      <c r="A290" s="861"/>
      <c r="B290" s="862"/>
      <c r="C290" s="863"/>
      <c r="D290" s="798"/>
      <c r="E290" s="701"/>
      <c r="F290" s="701"/>
      <c r="G290" s="843"/>
      <c r="H290" s="843"/>
      <c r="I290" s="843"/>
      <c r="J290" s="843"/>
      <c r="K290" s="843"/>
      <c r="L290" s="843"/>
      <c r="M290" s="843"/>
      <c r="N290" s="843"/>
      <c r="O290" s="843"/>
      <c r="P290" s="843"/>
      <c r="Q290" s="843"/>
      <c r="R290" s="843"/>
      <c r="S290" s="843"/>
      <c r="T290" s="843"/>
      <c r="U290" s="843"/>
      <c r="V290" s="843"/>
      <c r="W290" s="843"/>
      <c r="X290" s="843"/>
      <c r="Y290" s="843"/>
      <c r="Z290" s="843"/>
      <c r="AA290" s="843"/>
      <c r="AB290" s="843"/>
      <c r="AC290" s="843"/>
      <c r="AD290" s="843"/>
      <c r="AE290" s="843"/>
      <c r="AF290" s="843"/>
      <c r="AG290" s="843"/>
      <c r="AH290" s="843"/>
      <c r="AI290" s="843"/>
      <c r="AJ290" s="843"/>
      <c r="AK290" s="843"/>
      <c r="AL290" s="843"/>
      <c r="AM290" s="843"/>
      <c r="AN290" s="843"/>
      <c r="AO290" s="843"/>
      <c r="AP290" s="843"/>
      <c r="AQ290" s="843"/>
      <c r="AR290" s="843"/>
      <c r="AS290" s="843"/>
      <c r="AT290" s="843"/>
      <c r="AU290" s="843"/>
      <c r="AV290" s="843"/>
      <c r="AW290" s="843"/>
      <c r="AX290" s="843"/>
      <c r="AY290" s="843"/>
      <c r="AZ290" s="843"/>
      <c r="BA290" s="843"/>
      <c r="BB290" s="843"/>
      <c r="BC290" s="843"/>
      <c r="BD290" s="843"/>
      <c r="BE290" s="843"/>
      <c r="BF290" s="843"/>
      <c r="BG290" s="843"/>
      <c r="BH290" s="843"/>
      <c r="BI290" s="843"/>
      <c r="BJ290" s="843"/>
      <c r="BK290" s="843"/>
      <c r="BL290" s="843"/>
      <c r="BM290" s="843"/>
      <c r="BN290" s="843"/>
      <c r="BO290" s="843"/>
      <c r="BP290" s="843"/>
      <c r="BQ290" s="843"/>
      <c r="BR290" s="843"/>
      <c r="BS290" s="843"/>
      <c r="BT290" s="843"/>
      <c r="BU290" s="843"/>
      <c r="BV290" s="843"/>
      <c r="BW290" s="843"/>
      <c r="BX290" s="843"/>
      <c r="BY290" s="843"/>
      <c r="BZ290" s="843"/>
      <c r="CA290" s="843"/>
      <c r="CB290" s="843"/>
      <c r="CC290" s="843"/>
      <c r="CD290" s="843"/>
      <c r="CE290" s="843"/>
      <c r="CF290" s="843"/>
      <c r="CG290" s="843"/>
      <c r="CH290" s="701"/>
      <c r="CI290" s="701"/>
      <c r="CJ290" s="701"/>
      <c r="CK290" s="701"/>
      <c r="CL290" s="701"/>
      <c r="CM290" s="701"/>
      <c r="CN290" s="701"/>
      <c r="CO290" s="701"/>
      <c r="CP290" s="702"/>
      <c r="CQ290" s="702"/>
      <c r="CR290" s="702"/>
      <c r="CS290" s="702"/>
      <c r="CT290" s="702"/>
      <c r="CU290" s="702"/>
      <c r="CV290" s="702"/>
      <c r="CW290" s="702"/>
      <c r="CX290" s="702"/>
      <c r="CY290" s="702"/>
      <c r="CZ290" s="702"/>
      <c r="DA290" s="702"/>
      <c r="DB290" s="702"/>
      <c r="DC290" s="702"/>
      <c r="DD290" s="702"/>
      <c r="DE290" s="702"/>
      <c r="DF290" s="702"/>
      <c r="DG290" s="703"/>
    </row>
    <row r="291" spans="1:111" ht="12" customHeight="1">
      <c r="A291" s="861"/>
      <c r="B291" s="862"/>
      <c r="C291" s="863"/>
      <c r="D291" s="798"/>
      <c r="E291" s="701"/>
      <c r="F291" s="701"/>
      <c r="G291" s="843"/>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3"/>
      <c r="AY291" s="843"/>
      <c r="AZ291" s="843"/>
      <c r="BA291" s="843"/>
      <c r="BB291" s="843"/>
      <c r="BC291" s="843"/>
      <c r="BD291" s="843"/>
      <c r="BE291" s="843"/>
      <c r="BF291" s="843"/>
      <c r="BG291" s="843"/>
      <c r="BH291" s="843"/>
      <c r="BI291" s="843"/>
      <c r="BJ291" s="843"/>
      <c r="BK291" s="843"/>
      <c r="BL291" s="843"/>
      <c r="BM291" s="843"/>
      <c r="BN291" s="843"/>
      <c r="BO291" s="843"/>
      <c r="BP291" s="843"/>
      <c r="BQ291" s="843"/>
      <c r="BR291" s="843"/>
      <c r="BS291" s="843"/>
      <c r="BT291" s="843"/>
      <c r="BU291" s="843"/>
      <c r="BV291" s="843"/>
      <c r="BW291" s="843"/>
      <c r="BX291" s="843"/>
      <c r="BY291" s="843"/>
      <c r="BZ291" s="843"/>
      <c r="CA291" s="843"/>
      <c r="CB291" s="843"/>
      <c r="CC291" s="843"/>
      <c r="CD291" s="843"/>
      <c r="CE291" s="843"/>
      <c r="CF291" s="843"/>
      <c r="CG291" s="843"/>
      <c r="CH291" s="701"/>
      <c r="CI291" s="701"/>
      <c r="CJ291" s="701"/>
      <c r="CK291" s="701"/>
      <c r="CL291" s="701"/>
      <c r="CM291" s="701"/>
      <c r="CN291" s="701"/>
      <c r="CO291" s="701"/>
      <c r="CP291" s="702"/>
      <c r="CQ291" s="702"/>
      <c r="CR291" s="702"/>
      <c r="CS291" s="702"/>
      <c r="CT291" s="702"/>
      <c r="CU291" s="702"/>
      <c r="CV291" s="702"/>
      <c r="CW291" s="702"/>
      <c r="CX291" s="702"/>
      <c r="CY291" s="702"/>
      <c r="CZ291" s="702"/>
      <c r="DA291" s="702"/>
      <c r="DB291" s="702"/>
      <c r="DC291" s="702"/>
      <c r="DD291" s="702"/>
      <c r="DE291" s="702"/>
      <c r="DF291" s="702"/>
      <c r="DG291" s="703"/>
    </row>
    <row r="292" spans="1:111" ht="12" customHeight="1">
      <c r="A292" s="861"/>
      <c r="B292" s="862"/>
      <c r="C292" s="863"/>
      <c r="D292" s="798"/>
      <c r="E292" s="701"/>
      <c r="F292" s="701"/>
      <c r="G292" s="843"/>
      <c r="H292" s="843"/>
      <c r="I292" s="843"/>
      <c r="J292" s="843"/>
      <c r="K292" s="843"/>
      <c r="L292" s="843"/>
      <c r="M292" s="843"/>
      <c r="N292" s="843"/>
      <c r="O292" s="843"/>
      <c r="P292" s="843"/>
      <c r="Q292" s="843"/>
      <c r="R292" s="843"/>
      <c r="S292" s="843"/>
      <c r="T292" s="843"/>
      <c r="U292" s="843"/>
      <c r="V292" s="843"/>
      <c r="W292" s="843"/>
      <c r="X292" s="843"/>
      <c r="Y292" s="843"/>
      <c r="Z292" s="843"/>
      <c r="AA292" s="843"/>
      <c r="AB292" s="843"/>
      <c r="AC292" s="843"/>
      <c r="AD292" s="843"/>
      <c r="AE292" s="843"/>
      <c r="AF292" s="843"/>
      <c r="AG292" s="843"/>
      <c r="AH292" s="843"/>
      <c r="AI292" s="843"/>
      <c r="AJ292" s="843"/>
      <c r="AK292" s="843"/>
      <c r="AL292" s="843"/>
      <c r="AM292" s="843"/>
      <c r="AN292" s="843"/>
      <c r="AO292" s="843"/>
      <c r="AP292" s="843"/>
      <c r="AQ292" s="843"/>
      <c r="AR292" s="843"/>
      <c r="AS292" s="843"/>
      <c r="AT292" s="843"/>
      <c r="AU292" s="843"/>
      <c r="AV292" s="843"/>
      <c r="AW292" s="843"/>
      <c r="AX292" s="843"/>
      <c r="AY292" s="843"/>
      <c r="AZ292" s="843"/>
      <c r="BA292" s="843"/>
      <c r="BB292" s="843"/>
      <c r="BC292" s="843"/>
      <c r="BD292" s="843"/>
      <c r="BE292" s="843"/>
      <c r="BF292" s="843"/>
      <c r="BG292" s="843"/>
      <c r="BH292" s="843"/>
      <c r="BI292" s="843"/>
      <c r="BJ292" s="843"/>
      <c r="BK292" s="843"/>
      <c r="BL292" s="843"/>
      <c r="BM292" s="843"/>
      <c r="BN292" s="843"/>
      <c r="BO292" s="843"/>
      <c r="BP292" s="843"/>
      <c r="BQ292" s="843"/>
      <c r="BR292" s="843"/>
      <c r="BS292" s="843"/>
      <c r="BT292" s="843"/>
      <c r="BU292" s="843"/>
      <c r="BV292" s="843"/>
      <c r="BW292" s="843"/>
      <c r="BX292" s="843"/>
      <c r="BY292" s="843"/>
      <c r="BZ292" s="843"/>
      <c r="CA292" s="843"/>
      <c r="CB292" s="843"/>
      <c r="CC292" s="843"/>
      <c r="CD292" s="843"/>
      <c r="CE292" s="843"/>
      <c r="CF292" s="843"/>
      <c r="CG292" s="843"/>
      <c r="CH292" s="701"/>
      <c r="CI292" s="701"/>
      <c r="CJ292" s="701"/>
      <c r="CK292" s="701"/>
      <c r="CL292" s="701"/>
      <c r="CM292" s="701"/>
      <c r="CN292" s="701"/>
      <c r="CO292" s="701"/>
      <c r="CP292" s="702"/>
      <c r="CQ292" s="702"/>
      <c r="CR292" s="702"/>
      <c r="CS292" s="702"/>
      <c r="CT292" s="702"/>
      <c r="CU292" s="702"/>
      <c r="CV292" s="702"/>
      <c r="CW292" s="702"/>
      <c r="CX292" s="702"/>
      <c r="CY292" s="702"/>
      <c r="CZ292" s="702"/>
      <c r="DA292" s="702"/>
      <c r="DB292" s="702"/>
      <c r="DC292" s="702"/>
      <c r="DD292" s="702"/>
      <c r="DE292" s="702"/>
      <c r="DF292" s="702"/>
      <c r="DG292" s="703"/>
    </row>
    <row r="293" spans="1:111" ht="12" customHeight="1">
      <c r="A293" s="861"/>
      <c r="B293" s="862"/>
      <c r="C293" s="863"/>
      <c r="D293" s="798">
        <f>D288+1</f>
        <v>17</v>
      </c>
      <c r="E293" s="701"/>
      <c r="F293" s="701"/>
      <c r="G293" s="805" t="s">
        <v>159</v>
      </c>
      <c r="H293" s="805"/>
      <c r="I293" s="805"/>
      <c r="J293" s="805"/>
      <c r="K293" s="805"/>
      <c r="L293" s="805"/>
      <c r="M293" s="805"/>
      <c r="N293" s="805"/>
      <c r="O293" s="805"/>
      <c r="P293" s="805"/>
      <c r="Q293" s="805"/>
      <c r="R293" s="805"/>
      <c r="S293" s="805"/>
      <c r="T293" s="805"/>
      <c r="U293" s="805"/>
      <c r="V293" s="805"/>
      <c r="W293" s="805"/>
      <c r="X293" s="805"/>
      <c r="Y293" s="805"/>
      <c r="Z293" s="805"/>
      <c r="AA293" s="805"/>
      <c r="AB293" s="805"/>
      <c r="AC293" s="805"/>
      <c r="AD293" s="805"/>
      <c r="AE293" s="805"/>
      <c r="AF293" s="805"/>
      <c r="AG293" s="805"/>
      <c r="AH293" s="805"/>
      <c r="AI293" s="805"/>
      <c r="AJ293" s="805"/>
      <c r="AK293" s="805"/>
      <c r="AL293" s="805"/>
      <c r="AM293" s="805"/>
      <c r="AN293" s="805"/>
      <c r="AO293" s="805"/>
      <c r="AP293" s="805"/>
      <c r="AQ293" s="805"/>
      <c r="AR293" s="805"/>
      <c r="AS293" s="805"/>
      <c r="AT293" s="805"/>
      <c r="AU293" s="805"/>
      <c r="AV293" s="805"/>
      <c r="AW293" s="805"/>
      <c r="AX293" s="805"/>
      <c r="AY293" s="805"/>
      <c r="AZ293" s="805"/>
      <c r="BA293" s="805"/>
      <c r="BB293" s="805"/>
      <c r="BC293" s="805"/>
      <c r="BD293" s="805"/>
      <c r="BE293" s="805"/>
      <c r="BF293" s="805"/>
      <c r="BG293" s="805"/>
      <c r="BH293" s="805"/>
      <c r="BI293" s="805"/>
      <c r="BJ293" s="805"/>
      <c r="BK293" s="805"/>
      <c r="BL293" s="805"/>
      <c r="BM293" s="805"/>
      <c r="BN293" s="805"/>
      <c r="BO293" s="805"/>
      <c r="BP293" s="805"/>
      <c r="BQ293" s="805"/>
      <c r="BR293" s="805"/>
      <c r="BS293" s="805"/>
      <c r="BT293" s="805"/>
      <c r="BU293" s="805"/>
      <c r="BV293" s="805"/>
      <c r="BW293" s="805"/>
      <c r="BX293" s="805"/>
      <c r="BY293" s="805"/>
      <c r="BZ293" s="805"/>
      <c r="CA293" s="805"/>
      <c r="CB293" s="805"/>
      <c r="CC293" s="805"/>
      <c r="CD293" s="805"/>
      <c r="CE293" s="805"/>
      <c r="CF293" s="805"/>
      <c r="CG293" s="805"/>
      <c r="CH293" s="701">
        <v>94120</v>
      </c>
      <c r="CI293" s="701"/>
      <c r="CJ293" s="701"/>
      <c r="CK293" s="701"/>
      <c r="CL293" s="701"/>
      <c r="CM293" s="701"/>
      <c r="CN293" s="701"/>
      <c r="CO293" s="701"/>
      <c r="CP293" s="702"/>
      <c r="CQ293" s="702"/>
      <c r="CR293" s="702"/>
      <c r="CS293" s="702"/>
      <c r="CT293" s="702"/>
      <c r="CU293" s="702"/>
      <c r="CV293" s="702"/>
      <c r="CW293" s="702"/>
      <c r="CX293" s="702"/>
      <c r="CY293" s="702"/>
      <c r="CZ293" s="702"/>
      <c r="DA293" s="702"/>
      <c r="DB293" s="702"/>
      <c r="DC293" s="702"/>
      <c r="DD293" s="702"/>
      <c r="DE293" s="702"/>
      <c r="DF293" s="702"/>
      <c r="DG293" s="703"/>
    </row>
    <row r="294" spans="1:111" ht="12" customHeight="1">
      <c r="A294" s="861"/>
      <c r="B294" s="862"/>
      <c r="C294" s="863"/>
      <c r="D294" s="798">
        <f>D293+1</f>
        <v>18</v>
      </c>
      <c r="E294" s="701"/>
      <c r="F294" s="701"/>
      <c r="G294" s="805" t="s">
        <v>160</v>
      </c>
      <c r="H294" s="805"/>
      <c r="I294" s="805"/>
      <c r="J294" s="805"/>
      <c r="K294" s="805"/>
      <c r="L294" s="805"/>
      <c r="M294" s="805"/>
      <c r="N294" s="805"/>
      <c r="O294" s="805"/>
      <c r="P294" s="805"/>
      <c r="Q294" s="805"/>
      <c r="R294" s="805"/>
      <c r="S294" s="805"/>
      <c r="T294" s="805"/>
      <c r="U294" s="805"/>
      <c r="V294" s="805"/>
      <c r="W294" s="805"/>
      <c r="X294" s="805"/>
      <c r="Y294" s="805"/>
      <c r="Z294" s="805"/>
      <c r="AA294" s="805"/>
      <c r="AB294" s="805"/>
      <c r="AC294" s="805"/>
      <c r="AD294" s="805"/>
      <c r="AE294" s="805"/>
      <c r="AF294" s="805"/>
      <c r="AG294" s="805"/>
      <c r="AH294" s="805"/>
      <c r="AI294" s="805"/>
      <c r="AJ294" s="805"/>
      <c r="AK294" s="805"/>
      <c r="AL294" s="805"/>
      <c r="AM294" s="805"/>
      <c r="AN294" s="805"/>
      <c r="AO294" s="805"/>
      <c r="AP294" s="805"/>
      <c r="AQ294" s="805"/>
      <c r="AR294" s="805"/>
      <c r="AS294" s="805"/>
      <c r="AT294" s="805"/>
      <c r="AU294" s="805"/>
      <c r="AV294" s="805"/>
      <c r="AW294" s="805"/>
      <c r="AX294" s="805"/>
      <c r="AY294" s="805"/>
      <c r="AZ294" s="805"/>
      <c r="BA294" s="805"/>
      <c r="BB294" s="805"/>
      <c r="BC294" s="805"/>
      <c r="BD294" s="805"/>
      <c r="BE294" s="805"/>
      <c r="BF294" s="805"/>
      <c r="BG294" s="805"/>
      <c r="BH294" s="805"/>
      <c r="BI294" s="805"/>
      <c r="BJ294" s="805"/>
      <c r="BK294" s="805"/>
      <c r="BL294" s="805"/>
      <c r="BM294" s="805"/>
      <c r="BN294" s="805"/>
      <c r="BO294" s="805"/>
      <c r="BP294" s="805"/>
      <c r="BQ294" s="805"/>
      <c r="BR294" s="805"/>
      <c r="BS294" s="805"/>
      <c r="BT294" s="805"/>
      <c r="BU294" s="805"/>
      <c r="BV294" s="805"/>
      <c r="BW294" s="805"/>
      <c r="BX294" s="805"/>
      <c r="BY294" s="805"/>
      <c r="BZ294" s="805"/>
      <c r="CA294" s="805"/>
      <c r="CB294" s="805"/>
      <c r="CC294" s="805"/>
      <c r="CD294" s="805"/>
      <c r="CE294" s="805"/>
      <c r="CF294" s="805"/>
      <c r="CG294" s="805"/>
      <c r="CH294" s="701">
        <v>94179</v>
      </c>
      <c r="CI294" s="701"/>
      <c r="CJ294" s="701"/>
      <c r="CK294" s="701"/>
      <c r="CL294" s="701"/>
      <c r="CM294" s="701"/>
      <c r="CN294" s="701"/>
      <c r="CO294" s="701"/>
      <c r="CP294" s="847">
        <f>SUM(CP296:DG298)</f>
        <v>0</v>
      </c>
      <c r="CQ294" s="847"/>
      <c r="CR294" s="847"/>
      <c r="CS294" s="847"/>
      <c r="CT294" s="847"/>
      <c r="CU294" s="847"/>
      <c r="CV294" s="847"/>
      <c r="CW294" s="847"/>
      <c r="CX294" s="847"/>
      <c r="CY294" s="847"/>
      <c r="CZ294" s="847"/>
      <c r="DA294" s="847"/>
      <c r="DB294" s="847"/>
      <c r="DC294" s="847"/>
      <c r="DD294" s="847"/>
      <c r="DE294" s="847"/>
      <c r="DF294" s="847"/>
      <c r="DG294" s="848"/>
    </row>
    <row r="295" spans="1:111" ht="12" customHeight="1">
      <c r="A295" s="861"/>
      <c r="B295" s="862"/>
      <c r="C295" s="863"/>
      <c r="D295" s="798"/>
      <c r="E295" s="701"/>
      <c r="F295" s="701"/>
      <c r="G295" s="843" t="s">
        <v>161</v>
      </c>
      <c r="H295" s="843"/>
      <c r="I295" s="843"/>
      <c r="J295" s="843"/>
      <c r="K295" s="843"/>
      <c r="L295" s="843"/>
      <c r="M295" s="843"/>
      <c r="N295" s="843"/>
      <c r="O295" s="843"/>
      <c r="P295" s="843"/>
      <c r="Q295" s="843"/>
      <c r="R295" s="843"/>
      <c r="S295" s="843"/>
      <c r="T295" s="843"/>
      <c r="U295" s="843"/>
      <c r="V295" s="843" t="s">
        <v>162</v>
      </c>
      <c r="W295" s="843"/>
      <c r="X295" s="843"/>
      <c r="Y295" s="843"/>
      <c r="Z295" s="843"/>
      <c r="AA295" s="843"/>
      <c r="AB295" s="843"/>
      <c r="AC295" s="843"/>
      <c r="AD295" s="843"/>
      <c r="AE295" s="843"/>
      <c r="AF295" s="843"/>
      <c r="AG295" s="843"/>
      <c r="AH295" s="843"/>
      <c r="AI295" s="843"/>
      <c r="AJ295" s="843"/>
      <c r="AK295" s="843"/>
      <c r="AL295" s="843"/>
      <c r="AM295" s="843"/>
      <c r="AN295" s="843"/>
      <c r="AO295" s="843" t="s">
        <v>163</v>
      </c>
      <c r="AP295" s="843"/>
      <c r="AQ295" s="843"/>
      <c r="AR295" s="843"/>
      <c r="AS295" s="843"/>
      <c r="AT295" s="843"/>
      <c r="AU295" s="843"/>
      <c r="AV295" s="843"/>
      <c r="AW295" s="843"/>
      <c r="AX295" s="843"/>
      <c r="AY295" s="843"/>
      <c r="AZ295" s="843"/>
      <c r="BA295" s="843"/>
      <c r="BB295" s="843"/>
      <c r="BC295" s="843"/>
      <c r="BD295" s="843"/>
      <c r="BE295" s="843"/>
      <c r="BF295" s="843"/>
      <c r="BG295" s="843"/>
      <c r="BH295" s="843"/>
      <c r="BI295" s="843"/>
      <c r="BJ295" s="843"/>
      <c r="BK295" s="843"/>
      <c r="BL295" s="843" t="s">
        <v>164</v>
      </c>
      <c r="BM295" s="843"/>
      <c r="BN295" s="843"/>
      <c r="BO295" s="843"/>
      <c r="BP295" s="843"/>
      <c r="BQ295" s="843"/>
      <c r="BR295" s="843"/>
      <c r="BS295" s="843"/>
      <c r="BT295" s="843"/>
      <c r="BU295" s="843"/>
      <c r="BV295" s="843"/>
      <c r="BW295" s="843"/>
      <c r="BX295" s="843"/>
      <c r="BY295" s="843"/>
      <c r="BZ295" s="843"/>
      <c r="CA295" s="843"/>
      <c r="CB295" s="843"/>
      <c r="CC295" s="843"/>
      <c r="CD295" s="843"/>
      <c r="CE295" s="843"/>
      <c r="CF295" s="843"/>
      <c r="CG295" s="843"/>
      <c r="CH295" s="701"/>
      <c r="CI295" s="701"/>
      <c r="CJ295" s="701"/>
      <c r="CK295" s="701"/>
      <c r="CL295" s="701"/>
      <c r="CM295" s="701"/>
      <c r="CN295" s="701"/>
      <c r="CO295" s="701"/>
      <c r="CP295" s="847"/>
      <c r="CQ295" s="847"/>
      <c r="CR295" s="847"/>
      <c r="CS295" s="847"/>
      <c r="CT295" s="847"/>
      <c r="CU295" s="847"/>
      <c r="CV295" s="847"/>
      <c r="CW295" s="847"/>
      <c r="CX295" s="847"/>
      <c r="CY295" s="847"/>
      <c r="CZ295" s="847"/>
      <c r="DA295" s="847"/>
      <c r="DB295" s="847"/>
      <c r="DC295" s="847"/>
      <c r="DD295" s="847"/>
      <c r="DE295" s="847"/>
      <c r="DF295" s="847"/>
      <c r="DG295" s="848"/>
    </row>
    <row r="296" spans="1:111" ht="12" customHeight="1">
      <c r="A296" s="861"/>
      <c r="B296" s="862"/>
      <c r="C296" s="863"/>
      <c r="D296" s="798"/>
      <c r="E296" s="701"/>
      <c r="F296" s="701"/>
      <c r="G296" s="843"/>
      <c r="H296" s="843"/>
      <c r="I296" s="843"/>
      <c r="J296" s="843"/>
      <c r="K296" s="843"/>
      <c r="L296" s="843"/>
      <c r="M296" s="843"/>
      <c r="N296" s="843"/>
      <c r="O296" s="843"/>
      <c r="P296" s="843"/>
      <c r="Q296" s="843"/>
      <c r="R296" s="843"/>
      <c r="S296" s="843"/>
      <c r="T296" s="843"/>
      <c r="U296" s="843"/>
      <c r="V296" s="843"/>
      <c r="W296" s="843"/>
      <c r="X296" s="843"/>
      <c r="Y296" s="843"/>
      <c r="Z296" s="843"/>
      <c r="AA296" s="843"/>
      <c r="AB296" s="843"/>
      <c r="AC296" s="843"/>
      <c r="AD296" s="843"/>
      <c r="AE296" s="843"/>
      <c r="AF296" s="843"/>
      <c r="AG296" s="843"/>
      <c r="AH296" s="843"/>
      <c r="AI296" s="843"/>
      <c r="AJ296" s="843"/>
      <c r="AK296" s="843"/>
      <c r="AL296" s="843"/>
      <c r="AM296" s="843"/>
      <c r="AN296" s="843"/>
      <c r="AO296" s="843"/>
      <c r="AP296" s="843"/>
      <c r="AQ296" s="843"/>
      <c r="AR296" s="843"/>
      <c r="AS296" s="843"/>
      <c r="AT296" s="843"/>
      <c r="AU296" s="843"/>
      <c r="AV296" s="843"/>
      <c r="AW296" s="843"/>
      <c r="AX296" s="843"/>
      <c r="AY296" s="843"/>
      <c r="AZ296" s="843"/>
      <c r="BA296" s="843"/>
      <c r="BB296" s="843"/>
      <c r="BC296" s="843"/>
      <c r="BD296" s="843"/>
      <c r="BE296" s="843"/>
      <c r="BF296" s="843"/>
      <c r="BG296" s="843"/>
      <c r="BH296" s="843"/>
      <c r="BI296" s="843"/>
      <c r="BJ296" s="843"/>
      <c r="BK296" s="843"/>
      <c r="BL296" s="843"/>
      <c r="BM296" s="843"/>
      <c r="BN296" s="843"/>
      <c r="BO296" s="843"/>
      <c r="BP296" s="843"/>
      <c r="BQ296" s="843"/>
      <c r="BR296" s="843"/>
      <c r="BS296" s="843"/>
      <c r="BT296" s="843"/>
      <c r="BU296" s="843"/>
      <c r="BV296" s="843"/>
      <c r="BW296" s="843"/>
      <c r="BX296" s="843"/>
      <c r="BY296" s="843"/>
      <c r="BZ296" s="843"/>
      <c r="CA296" s="843"/>
      <c r="CB296" s="843"/>
      <c r="CC296" s="843"/>
      <c r="CD296" s="843"/>
      <c r="CE296" s="843"/>
      <c r="CF296" s="843"/>
      <c r="CG296" s="843"/>
      <c r="CH296" s="701"/>
      <c r="CI296" s="701"/>
      <c r="CJ296" s="701"/>
      <c r="CK296" s="701"/>
      <c r="CL296" s="701"/>
      <c r="CM296" s="701"/>
      <c r="CN296" s="701"/>
      <c r="CO296" s="701"/>
      <c r="CP296" s="702"/>
      <c r="CQ296" s="702"/>
      <c r="CR296" s="702"/>
      <c r="CS296" s="702"/>
      <c r="CT296" s="702"/>
      <c r="CU296" s="702"/>
      <c r="CV296" s="702"/>
      <c r="CW296" s="702"/>
      <c r="CX296" s="702"/>
      <c r="CY296" s="702"/>
      <c r="CZ296" s="702"/>
      <c r="DA296" s="702"/>
      <c r="DB296" s="702"/>
      <c r="DC296" s="702"/>
      <c r="DD296" s="702"/>
      <c r="DE296" s="702"/>
      <c r="DF296" s="702"/>
      <c r="DG296" s="703"/>
    </row>
    <row r="297" spans="1:111" ht="12" customHeight="1">
      <c r="A297" s="861"/>
      <c r="B297" s="862"/>
      <c r="C297" s="863"/>
      <c r="D297" s="798"/>
      <c r="E297" s="701"/>
      <c r="F297" s="701"/>
      <c r="G297" s="843"/>
      <c r="H297" s="843"/>
      <c r="I297" s="843"/>
      <c r="J297" s="843"/>
      <c r="K297" s="843"/>
      <c r="L297" s="843"/>
      <c r="M297" s="843"/>
      <c r="N297" s="843"/>
      <c r="O297" s="843"/>
      <c r="P297" s="843"/>
      <c r="Q297" s="843"/>
      <c r="R297" s="843"/>
      <c r="S297" s="843"/>
      <c r="T297" s="843"/>
      <c r="U297" s="843"/>
      <c r="V297" s="843"/>
      <c r="W297" s="843"/>
      <c r="X297" s="843"/>
      <c r="Y297" s="843"/>
      <c r="Z297" s="843"/>
      <c r="AA297" s="843"/>
      <c r="AB297" s="843"/>
      <c r="AC297" s="843"/>
      <c r="AD297" s="843"/>
      <c r="AE297" s="843"/>
      <c r="AF297" s="843"/>
      <c r="AG297" s="843"/>
      <c r="AH297" s="843"/>
      <c r="AI297" s="843"/>
      <c r="AJ297" s="843"/>
      <c r="AK297" s="843"/>
      <c r="AL297" s="843"/>
      <c r="AM297" s="843"/>
      <c r="AN297" s="843"/>
      <c r="AO297" s="843"/>
      <c r="AP297" s="843"/>
      <c r="AQ297" s="843"/>
      <c r="AR297" s="843"/>
      <c r="AS297" s="843"/>
      <c r="AT297" s="843"/>
      <c r="AU297" s="843"/>
      <c r="AV297" s="843"/>
      <c r="AW297" s="843"/>
      <c r="AX297" s="843"/>
      <c r="AY297" s="843"/>
      <c r="AZ297" s="843"/>
      <c r="BA297" s="843"/>
      <c r="BB297" s="843"/>
      <c r="BC297" s="843"/>
      <c r="BD297" s="843"/>
      <c r="BE297" s="843"/>
      <c r="BF297" s="843"/>
      <c r="BG297" s="843"/>
      <c r="BH297" s="843"/>
      <c r="BI297" s="843"/>
      <c r="BJ297" s="843"/>
      <c r="BK297" s="843"/>
      <c r="BL297" s="843"/>
      <c r="BM297" s="843"/>
      <c r="BN297" s="843"/>
      <c r="BO297" s="843"/>
      <c r="BP297" s="843"/>
      <c r="BQ297" s="843"/>
      <c r="BR297" s="843"/>
      <c r="BS297" s="843"/>
      <c r="BT297" s="843"/>
      <c r="BU297" s="843"/>
      <c r="BV297" s="843"/>
      <c r="BW297" s="843"/>
      <c r="BX297" s="843"/>
      <c r="BY297" s="843"/>
      <c r="BZ297" s="843"/>
      <c r="CA297" s="843"/>
      <c r="CB297" s="843"/>
      <c r="CC297" s="843"/>
      <c r="CD297" s="843"/>
      <c r="CE297" s="843"/>
      <c r="CF297" s="843"/>
      <c r="CG297" s="843"/>
      <c r="CH297" s="701"/>
      <c r="CI297" s="701"/>
      <c r="CJ297" s="701"/>
      <c r="CK297" s="701"/>
      <c r="CL297" s="701"/>
      <c r="CM297" s="701"/>
      <c r="CN297" s="701"/>
      <c r="CO297" s="701"/>
      <c r="CP297" s="702"/>
      <c r="CQ297" s="702"/>
      <c r="CR297" s="702"/>
      <c r="CS297" s="702"/>
      <c r="CT297" s="702"/>
      <c r="CU297" s="702"/>
      <c r="CV297" s="702"/>
      <c r="CW297" s="702"/>
      <c r="CX297" s="702"/>
      <c r="CY297" s="702"/>
      <c r="CZ297" s="702"/>
      <c r="DA297" s="702"/>
      <c r="DB297" s="702"/>
      <c r="DC297" s="702"/>
      <c r="DD297" s="702"/>
      <c r="DE297" s="702"/>
      <c r="DF297" s="702"/>
      <c r="DG297" s="703"/>
    </row>
    <row r="298" spans="1:111" ht="12" customHeight="1">
      <c r="A298" s="861"/>
      <c r="B298" s="862"/>
      <c r="C298" s="863"/>
      <c r="D298" s="798"/>
      <c r="E298" s="701"/>
      <c r="F298" s="701"/>
      <c r="G298" s="843"/>
      <c r="H298" s="843"/>
      <c r="I298" s="843"/>
      <c r="J298" s="843"/>
      <c r="K298" s="843"/>
      <c r="L298" s="843"/>
      <c r="M298" s="843"/>
      <c r="N298" s="843"/>
      <c r="O298" s="843"/>
      <c r="P298" s="843"/>
      <c r="Q298" s="843"/>
      <c r="R298" s="843"/>
      <c r="S298" s="843"/>
      <c r="T298" s="843"/>
      <c r="U298" s="843"/>
      <c r="V298" s="843"/>
      <c r="W298" s="843"/>
      <c r="X298" s="843"/>
      <c r="Y298" s="843"/>
      <c r="Z298" s="843"/>
      <c r="AA298" s="843"/>
      <c r="AB298" s="843"/>
      <c r="AC298" s="843"/>
      <c r="AD298" s="843"/>
      <c r="AE298" s="843"/>
      <c r="AF298" s="843"/>
      <c r="AG298" s="843"/>
      <c r="AH298" s="843"/>
      <c r="AI298" s="843"/>
      <c r="AJ298" s="843"/>
      <c r="AK298" s="843"/>
      <c r="AL298" s="843"/>
      <c r="AM298" s="843"/>
      <c r="AN298" s="843"/>
      <c r="AO298" s="843"/>
      <c r="AP298" s="843"/>
      <c r="AQ298" s="843"/>
      <c r="AR298" s="843"/>
      <c r="AS298" s="843"/>
      <c r="AT298" s="843"/>
      <c r="AU298" s="843"/>
      <c r="AV298" s="843"/>
      <c r="AW298" s="843"/>
      <c r="AX298" s="843"/>
      <c r="AY298" s="843"/>
      <c r="AZ298" s="843"/>
      <c r="BA298" s="843"/>
      <c r="BB298" s="843"/>
      <c r="BC298" s="843"/>
      <c r="BD298" s="843"/>
      <c r="BE298" s="843"/>
      <c r="BF298" s="843"/>
      <c r="BG298" s="843"/>
      <c r="BH298" s="843"/>
      <c r="BI298" s="843"/>
      <c r="BJ298" s="843"/>
      <c r="BK298" s="843"/>
      <c r="BL298" s="843"/>
      <c r="BM298" s="843"/>
      <c r="BN298" s="843"/>
      <c r="BO298" s="843"/>
      <c r="BP298" s="843"/>
      <c r="BQ298" s="843"/>
      <c r="BR298" s="843"/>
      <c r="BS298" s="843"/>
      <c r="BT298" s="843"/>
      <c r="BU298" s="843"/>
      <c r="BV298" s="843"/>
      <c r="BW298" s="843"/>
      <c r="BX298" s="843"/>
      <c r="BY298" s="843"/>
      <c r="BZ298" s="843"/>
      <c r="CA298" s="843"/>
      <c r="CB298" s="843"/>
      <c r="CC298" s="843"/>
      <c r="CD298" s="843"/>
      <c r="CE298" s="843"/>
      <c r="CF298" s="843"/>
      <c r="CG298" s="843"/>
      <c r="CH298" s="701"/>
      <c r="CI298" s="701"/>
      <c r="CJ298" s="701"/>
      <c r="CK298" s="701"/>
      <c r="CL298" s="701"/>
      <c r="CM298" s="701"/>
      <c r="CN298" s="701"/>
      <c r="CO298" s="701"/>
      <c r="CP298" s="702"/>
      <c r="CQ298" s="702"/>
      <c r="CR298" s="702"/>
      <c r="CS298" s="702"/>
      <c r="CT298" s="702"/>
      <c r="CU298" s="702"/>
      <c r="CV298" s="702"/>
      <c r="CW298" s="702"/>
      <c r="CX298" s="702"/>
      <c r="CY298" s="702"/>
      <c r="CZ298" s="702"/>
      <c r="DA298" s="702"/>
      <c r="DB298" s="702"/>
      <c r="DC298" s="702"/>
      <c r="DD298" s="702"/>
      <c r="DE298" s="702"/>
      <c r="DF298" s="702"/>
      <c r="DG298" s="703"/>
    </row>
    <row r="299" spans="1:111" ht="12" customHeight="1">
      <c r="A299" s="861"/>
      <c r="B299" s="862"/>
      <c r="C299" s="863"/>
      <c r="D299" s="798">
        <f>D294+1</f>
        <v>19</v>
      </c>
      <c r="E299" s="701"/>
      <c r="F299" s="701"/>
      <c r="G299" s="805" t="s">
        <v>655</v>
      </c>
      <c r="H299" s="805"/>
      <c r="I299" s="805"/>
      <c r="J299" s="805"/>
      <c r="K299" s="805"/>
      <c r="L299" s="805"/>
      <c r="M299" s="805"/>
      <c r="N299" s="805"/>
      <c r="O299" s="805"/>
      <c r="P299" s="805"/>
      <c r="Q299" s="805"/>
      <c r="R299" s="805"/>
      <c r="S299" s="805"/>
      <c r="T299" s="805"/>
      <c r="U299" s="805"/>
      <c r="V299" s="805"/>
      <c r="W299" s="805"/>
      <c r="X299" s="805"/>
      <c r="Y299" s="805"/>
      <c r="Z299" s="805"/>
      <c r="AA299" s="805"/>
      <c r="AB299" s="805"/>
      <c r="AC299" s="805"/>
      <c r="AD299" s="805"/>
      <c r="AE299" s="805"/>
      <c r="AF299" s="805"/>
      <c r="AG299" s="805"/>
      <c r="AH299" s="805"/>
      <c r="AI299" s="805"/>
      <c r="AJ299" s="805"/>
      <c r="AK299" s="805"/>
      <c r="AL299" s="805"/>
      <c r="AM299" s="805"/>
      <c r="AN299" s="805"/>
      <c r="AO299" s="805"/>
      <c r="AP299" s="805"/>
      <c r="AQ299" s="805"/>
      <c r="AR299" s="805"/>
      <c r="AS299" s="805"/>
      <c r="AT299" s="805"/>
      <c r="AU299" s="805"/>
      <c r="AV299" s="805"/>
      <c r="AW299" s="805"/>
      <c r="AX299" s="805"/>
      <c r="AY299" s="805"/>
      <c r="AZ299" s="805"/>
      <c r="BA299" s="805"/>
      <c r="BB299" s="805"/>
      <c r="BC299" s="805"/>
      <c r="BD299" s="805"/>
      <c r="BE299" s="805"/>
      <c r="BF299" s="805"/>
      <c r="BG299" s="805"/>
      <c r="BH299" s="805"/>
      <c r="BI299" s="805"/>
      <c r="BJ299" s="805"/>
      <c r="BK299" s="805"/>
      <c r="BL299" s="805"/>
      <c r="BM299" s="805"/>
      <c r="BN299" s="805"/>
      <c r="BO299" s="805"/>
      <c r="BP299" s="805"/>
      <c r="BQ299" s="805"/>
      <c r="BR299" s="805"/>
      <c r="BS299" s="805"/>
      <c r="BT299" s="805"/>
      <c r="BU299" s="805"/>
      <c r="BV299" s="805"/>
      <c r="BW299" s="805"/>
      <c r="BX299" s="805"/>
      <c r="BY299" s="805"/>
      <c r="BZ299" s="805"/>
      <c r="CA299" s="805"/>
      <c r="CB299" s="805"/>
      <c r="CC299" s="805"/>
      <c r="CD299" s="805"/>
      <c r="CE299" s="805"/>
      <c r="CF299" s="805"/>
      <c r="CG299" s="805"/>
      <c r="CH299" s="701">
        <v>94131</v>
      </c>
      <c r="CI299" s="701"/>
      <c r="CJ299" s="701"/>
      <c r="CK299" s="701"/>
      <c r="CL299" s="701"/>
      <c r="CM299" s="701"/>
      <c r="CN299" s="701"/>
      <c r="CO299" s="701"/>
      <c r="CP299" s="702"/>
      <c r="CQ299" s="702"/>
      <c r="CR299" s="702"/>
      <c r="CS299" s="702"/>
      <c r="CT299" s="702"/>
      <c r="CU299" s="702"/>
      <c r="CV299" s="702"/>
      <c r="CW299" s="702"/>
      <c r="CX299" s="702"/>
      <c r="CY299" s="702"/>
      <c r="CZ299" s="702"/>
      <c r="DA299" s="702"/>
      <c r="DB299" s="702"/>
      <c r="DC299" s="702"/>
      <c r="DD299" s="702"/>
      <c r="DE299" s="702"/>
      <c r="DF299" s="702"/>
      <c r="DG299" s="703"/>
    </row>
    <row r="300" spans="1:111" ht="12" customHeight="1">
      <c r="A300" s="861"/>
      <c r="B300" s="862"/>
      <c r="C300" s="863"/>
      <c r="D300" s="798">
        <f>D299+1</f>
        <v>20</v>
      </c>
      <c r="E300" s="701"/>
      <c r="F300" s="701"/>
      <c r="G300" s="805" t="s">
        <v>167</v>
      </c>
      <c r="H300" s="805"/>
      <c r="I300" s="805"/>
      <c r="J300" s="805"/>
      <c r="K300" s="805"/>
      <c r="L300" s="805"/>
      <c r="M300" s="805"/>
      <c r="N300" s="805"/>
      <c r="O300" s="805"/>
      <c r="P300" s="805"/>
      <c r="Q300" s="805"/>
      <c r="R300" s="805"/>
      <c r="S300" s="805"/>
      <c r="T300" s="805"/>
      <c r="U300" s="805"/>
      <c r="V300" s="805"/>
      <c r="W300" s="805"/>
      <c r="X300" s="805"/>
      <c r="Y300" s="805"/>
      <c r="Z300" s="805"/>
      <c r="AA300" s="805"/>
      <c r="AB300" s="805"/>
      <c r="AC300" s="805"/>
      <c r="AD300" s="805"/>
      <c r="AE300" s="805"/>
      <c r="AF300" s="805"/>
      <c r="AG300" s="805"/>
      <c r="AH300" s="805"/>
      <c r="AI300" s="805"/>
      <c r="AJ300" s="805"/>
      <c r="AK300" s="805"/>
      <c r="AL300" s="805"/>
      <c r="AM300" s="805"/>
      <c r="AN300" s="805"/>
      <c r="AO300" s="805"/>
      <c r="AP300" s="805"/>
      <c r="AQ300" s="805"/>
      <c r="AR300" s="805"/>
      <c r="AS300" s="805"/>
      <c r="AT300" s="805"/>
      <c r="AU300" s="805"/>
      <c r="AV300" s="805"/>
      <c r="AW300" s="805"/>
      <c r="AX300" s="805"/>
      <c r="AY300" s="805"/>
      <c r="AZ300" s="805"/>
      <c r="BA300" s="805"/>
      <c r="BB300" s="805"/>
      <c r="BC300" s="805"/>
      <c r="BD300" s="805"/>
      <c r="BE300" s="805"/>
      <c r="BF300" s="805"/>
      <c r="BG300" s="805"/>
      <c r="BH300" s="805"/>
      <c r="BI300" s="805"/>
      <c r="BJ300" s="805"/>
      <c r="BK300" s="805"/>
      <c r="BL300" s="805"/>
      <c r="BM300" s="805"/>
      <c r="BN300" s="805"/>
      <c r="BO300" s="805"/>
      <c r="BP300" s="805"/>
      <c r="BQ300" s="805"/>
      <c r="BR300" s="805"/>
      <c r="BS300" s="805"/>
      <c r="BT300" s="805"/>
      <c r="BU300" s="805"/>
      <c r="BV300" s="805"/>
      <c r="BW300" s="805"/>
      <c r="BX300" s="805"/>
      <c r="BY300" s="805"/>
      <c r="BZ300" s="805"/>
      <c r="CA300" s="805"/>
      <c r="CB300" s="805"/>
      <c r="CC300" s="805"/>
      <c r="CD300" s="805"/>
      <c r="CE300" s="805"/>
      <c r="CF300" s="805"/>
      <c r="CG300" s="805"/>
      <c r="CH300" s="701">
        <v>94139</v>
      </c>
      <c r="CI300" s="701"/>
      <c r="CJ300" s="701"/>
      <c r="CK300" s="701"/>
      <c r="CL300" s="701"/>
      <c r="CM300" s="701"/>
      <c r="CN300" s="701"/>
      <c r="CO300" s="701"/>
      <c r="CP300" s="702"/>
      <c r="CQ300" s="702"/>
      <c r="CR300" s="702"/>
      <c r="CS300" s="702"/>
      <c r="CT300" s="702"/>
      <c r="CU300" s="702"/>
      <c r="CV300" s="702"/>
      <c r="CW300" s="702"/>
      <c r="CX300" s="702"/>
      <c r="CY300" s="702"/>
      <c r="CZ300" s="702"/>
      <c r="DA300" s="702"/>
      <c r="DB300" s="702"/>
      <c r="DC300" s="702"/>
      <c r="DD300" s="702"/>
      <c r="DE300" s="702"/>
      <c r="DF300" s="702"/>
      <c r="DG300" s="703"/>
    </row>
    <row r="301" spans="1:111" ht="12" customHeight="1">
      <c r="A301" s="861"/>
      <c r="B301" s="862"/>
      <c r="C301" s="863"/>
      <c r="D301" s="798">
        <f>D300+1</f>
        <v>21</v>
      </c>
      <c r="E301" s="701"/>
      <c r="F301" s="701"/>
      <c r="G301" s="805" t="s">
        <v>168</v>
      </c>
      <c r="H301" s="805"/>
      <c r="I301" s="805"/>
      <c r="J301" s="805"/>
      <c r="K301" s="805"/>
      <c r="L301" s="805"/>
      <c r="M301" s="805"/>
      <c r="N301" s="805"/>
      <c r="O301" s="805"/>
      <c r="P301" s="805"/>
      <c r="Q301" s="805"/>
      <c r="R301" s="805"/>
      <c r="S301" s="805"/>
      <c r="T301" s="805"/>
      <c r="U301" s="805"/>
      <c r="V301" s="805"/>
      <c r="W301" s="805"/>
      <c r="X301" s="805"/>
      <c r="Y301" s="805"/>
      <c r="Z301" s="805"/>
      <c r="AA301" s="805"/>
      <c r="AB301" s="805"/>
      <c r="AC301" s="805"/>
      <c r="AD301" s="805"/>
      <c r="AE301" s="805"/>
      <c r="AF301" s="805"/>
      <c r="AG301" s="805"/>
      <c r="AH301" s="805"/>
      <c r="AI301" s="805"/>
      <c r="AJ301" s="805"/>
      <c r="AK301" s="805"/>
      <c r="AL301" s="805"/>
      <c r="AM301" s="805"/>
      <c r="AN301" s="805"/>
      <c r="AO301" s="805"/>
      <c r="AP301" s="805"/>
      <c r="AQ301" s="805"/>
      <c r="AR301" s="805"/>
      <c r="AS301" s="805"/>
      <c r="AT301" s="805"/>
      <c r="AU301" s="805"/>
      <c r="AV301" s="805"/>
      <c r="AW301" s="805"/>
      <c r="AX301" s="805"/>
      <c r="AY301" s="805"/>
      <c r="AZ301" s="805"/>
      <c r="BA301" s="805"/>
      <c r="BB301" s="805"/>
      <c r="BC301" s="805"/>
      <c r="BD301" s="805"/>
      <c r="BE301" s="805"/>
      <c r="BF301" s="805"/>
      <c r="BG301" s="805"/>
      <c r="BH301" s="805"/>
      <c r="BI301" s="805"/>
      <c r="BJ301" s="805"/>
      <c r="BK301" s="805"/>
      <c r="BL301" s="805"/>
      <c r="BM301" s="805"/>
      <c r="BN301" s="805"/>
      <c r="BO301" s="805"/>
      <c r="BP301" s="805"/>
      <c r="BQ301" s="805"/>
      <c r="BR301" s="805"/>
      <c r="BS301" s="805"/>
      <c r="BT301" s="805"/>
      <c r="BU301" s="805"/>
      <c r="BV301" s="805"/>
      <c r="BW301" s="805"/>
      <c r="BX301" s="805"/>
      <c r="BY301" s="805"/>
      <c r="BZ301" s="805"/>
      <c r="CA301" s="805"/>
      <c r="CB301" s="805"/>
      <c r="CC301" s="805"/>
      <c r="CD301" s="805"/>
      <c r="CE301" s="805"/>
      <c r="CF301" s="805"/>
      <c r="CG301" s="805"/>
      <c r="CH301" s="701">
        <v>94149</v>
      </c>
      <c r="CI301" s="701"/>
      <c r="CJ301" s="701"/>
      <c r="CK301" s="701"/>
      <c r="CL301" s="701"/>
      <c r="CM301" s="701"/>
      <c r="CN301" s="701"/>
      <c r="CO301" s="701"/>
      <c r="CP301" s="847">
        <f>SUM(CP303:DG305)</f>
        <v>0</v>
      </c>
      <c r="CQ301" s="847"/>
      <c r="CR301" s="847"/>
      <c r="CS301" s="847"/>
      <c r="CT301" s="847"/>
      <c r="CU301" s="847"/>
      <c r="CV301" s="847"/>
      <c r="CW301" s="847"/>
      <c r="CX301" s="847"/>
      <c r="CY301" s="847"/>
      <c r="CZ301" s="847"/>
      <c r="DA301" s="847"/>
      <c r="DB301" s="847"/>
      <c r="DC301" s="847"/>
      <c r="DD301" s="847"/>
      <c r="DE301" s="847"/>
      <c r="DF301" s="847"/>
      <c r="DG301" s="848"/>
    </row>
    <row r="302" spans="1:111" ht="12" customHeight="1">
      <c r="A302" s="861"/>
      <c r="B302" s="862"/>
      <c r="C302" s="863"/>
      <c r="D302" s="798"/>
      <c r="E302" s="701"/>
      <c r="F302" s="701"/>
      <c r="G302" s="843" t="s">
        <v>161</v>
      </c>
      <c r="H302" s="843"/>
      <c r="I302" s="843"/>
      <c r="J302" s="843"/>
      <c r="K302" s="843"/>
      <c r="L302" s="843"/>
      <c r="M302" s="843"/>
      <c r="N302" s="843"/>
      <c r="O302" s="843"/>
      <c r="P302" s="843"/>
      <c r="Q302" s="843"/>
      <c r="R302" s="843"/>
      <c r="S302" s="843"/>
      <c r="T302" s="843"/>
      <c r="U302" s="843"/>
      <c r="V302" s="843"/>
      <c r="W302" s="843"/>
      <c r="X302" s="843"/>
      <c r="Y302" s="843"/>
      <c r="Z302" s="843"/>
      <c r="AA302" s="843" t="s">
        <v>162</v>
      </c>
      <c r="AB302" s="843"/>
      <c r="AC302" s="843"/>
      <c r="AD302" s="843"/>
      <c r="AE302" s="843"/>
      <c r="AF302" s="843"/>
      <c r="AG302" s="843"/>
      <c r="AH302" s="843"/>
      <c r="AI302" s="843"/>
      <c r="AJ302" s="843"/>
      <c r="AK302" s="843"/>
      <c r="AL302" s="843"/>
      <c r="AM302" s="843"/>
      <c r="AN302" s="843"/>
      <c r="AO302" s="843"/>
      <c r="AP302" s="843"/>
      <c r="AQ302" s="843"/>
      <c r="AR302" s="843"/>
      <c r="AS302" s="843"/>
      <c r="AT302" s="843"/>
      <c r="AU302" s="843" t="s">
        <v>163</v>
      </c>
      <c r="AV302" s="843"/>
      <c r="AW302" s="843"/>
      <c r="AX302" s="843"/>
      <c r="AY302" s="843"/>
      <c r="AZ302" s="843"/>
      <c r="BA302" s="843"/>
      <c r="BB302" s="843"/>
      <c r="BC302" s="843"/>
      <c r="BD302" s="843"/>
      <c r="BE302" s="843"/>
      <c r="BF302" s="843"/>
      <c r="BG302" s="843"/>
      <c r="BH302" s="843"/>
      <c r="BI302" s="843"/>
      <c r="BJ302" s="843"/>
      <c r="BK302" s="843"/>
      <c r="BL302" s="843"/>
      <c r="BM302" s="843"/>
      <c r="BN302" s="843"/>
      <c r="BO302" s="843"/>
      <c r="BP302" s="843"/>
      <c r="BQ302" s="843"/>
      <c r="BR302" s="843"/>
      <c r="BS302" s="843"/>
      <c r="BT302" s="843"/>
      <c r="BU302" s="843"/>
      <c r="BV302" s="843"/>
      <c r="BW302" s="843"/>
      <c r="BX302" s="843"/>
      <c r="BY302" s="843" t="s">
        <v>149</v>
      </c>
      <c r="BZ302" s="843"/>
      <c r="CA302" s="843"/>
      <c r="CB302" s="843"/>
      <c r="CC302" s="843"/>
      <c r="CD302" s="843"/>
      <c r="CE302" s="843"/>
      <c r="CF302" s="843"/>
      <c r="CG302" s="843"/>
      <c r="CH302" s="701"/>
      <c r="CI302" s="701"/>
      <c r="CJ302" s="701"/>
      <c r="CK302" s="701"/>
      <c r="CL302" s="701"/>
      <c r="CM302" s="701"/>
      <c r="CN302" s="701"/>
      <c r="CO302" s="701"/>
      <c r="CP302" s="847"/>
      <c r="CQ302" s="847"/>
      <c r="CR302" s="847"/>
      <c r="CS302" s="847"/>
      <c r="CT302" s="847"/>
      <c r="CU302" s="847"/>
      <c r="CV302" s="847"/>
      <c r="CW302" s="847"/>
      <c r="CX302" s="847"/>
      <c r="CY302" s="847"/>
      <c r="CZ302" s="847"/>
      <c r="DA302" s="847"/>
      <c r="DB302" s="847"/>
      <c r="DC302" s="847"/>
      <c r="DD302" s="847"/>
      <c r="DE302" s="847"/>
      <c r="DF302" s="847"/>
      <c r="DG302" s="848"/>
    </row>
    <row r="303" spans="1:111" ht="12" customHeight="1">
      <c r="A303" s="861"/>
      <c r="B303" s="862"/>
      <c r="C303" s="863"/>
      <c r="D303" s="798"/>
      <c r="E303" s="701"/>
      <c r="F303" s="701"/>
      <c r="G303" s="843"/>
      <c r="H303" s="843"/>
      <c r="I303" s="843"/>
      <c r="J303" s="843"/>
      <c r="K303" s="843"/>
      <c r="L303" s="843"/>
      <c r="M303" s="843"/>
      <c r="N303" s="843"/>
      <c r="O303" s="843"/>
      <c r="P303" s="843"/>
      <c r="Q303" s="843"/>
      <c r="R303" s="843"/>
      <c r="S303" s="843"/>
      <c r="T303" s="843"/>
      <c r="U303" s="843"/>
      <c r="V303" s="843"/>
      <c r="W303" s="843"/>
      <c r="X303" s="843"/>
      <c r="Y303" s="843"/>
      <c r="Z303" s="843"/>
      <c r="AA303" s="843"/>
      <c r="AB303" s="843"/>
      <c r="AC303" s="843"/>
      <c r="AD303" s="843"/>
      <c r="AE303" s="843"/>
      <c r="AF303" s="843"/>
      <c r="AG303" s="843"/>
      <c r="AH303" s="843"/>
      <c r="AI303" s="843"/>
      <c r="AJ303" s="843"/>
      <c r="AK303" s="843"/>
      <c r="AL303" s="843"/>
      <c r="AM303" s="843"/>
      <c r="AN303" s="843"/>
      <c r="AO303" s="843"/>
      <c r="AP303" s="843"/>
      <c r="AQ303" s="843"/>
      <c r="AR303" s="843"/>
      <c r="AS303" s="843"/>
      <c r="AT303" s="843"/>
      <c r="AU303" s="843"/>
      <c r="AV303" s="843"/>
      <c r="AW303" s="843"/>
      <c r="AX303" s="843"/>
      <c r="AY303" s="843"/>
      <c r="AZ303" s="843"/>
      <c r="BA303" s="843"/>
      <c r="BB303" s="843"/>
      <c r="BC303" s="843"/>
      <c r="BD303" s="843"/>
      <c r="BE303" s="843"/>
      <c r="BF303" s="843"/>
      <c r="BG303" s="843"/>
      <c r="BH303" s="843"/>
      <c r="BI303" s="843"/>
      <c r="BJ303" s="843"/>
      <c r="BK303" s="843"/>
      <c r="BL303" s="843"/>
      <c r="BM303" s="843"/>
      <c r="BN303" s="843"/>
      <c r="BO303" s="843"/>
      <c r="BP303" s="843"/>
      <c r="BQ303" s="843"/>
      <c r="BR303" s="843"/>
      <c r="BS303" s="843"/>
      <c r="BT303" s="843"/>
      <c r="BU303" s="843"/>
      <c r="BV303" s="843"/>
      <c r="BW303" s="843"/>
      <c r="BX303" s="843"/>
      <c r="BY303" s="843"/>
      <c r="BZ303" s="843"/>
      <c r="CA303" s="843"/>
      <c r="CB303" s="843"/>
      <c r="CC303" s="843"/>
      <c r="CD303" s="843"/>
      <c r="CE303" s="843"/>
      <c r="CF303" s="843"/>
      <c r="CG303" s="843"/>
      <c r="CH303" s="701"/>
      <c r="CI303" s="701"/>
      <c r="CJ303" s="701"/>
      <c r="CK303" s="701"/>
      <c r="CL303" s="701"/>
      <c r="CM303" s="701"/>
      <c r="CN303" s="701"/>
      <c r="CO303" s="701"/>
      <c r="CP303" s="702"/>
      <c r="CQ303" s="702"/>
      <c r="CR303" s="702"/>
      <c r="CS303" s="702"/>
      <c r="CT303" s="702"/>
      <c r="CU303" s="702"/>
      <c r="CV303" s="702"/>
      <c r="CW303" s="702"/>
      <c r="CX303" s="702"/>
      <c r="CY303" s="702"/>
      <c r="CZ303" s="702"/>
      <c r="DA303" s="702"/>
      <c r="DB303" s="702"/>
      <c r="DC303" s="702"/>
      <c r="DD303" s="702"/>
      <c r="DE303" s="702"/>
      <c r="DF303" s="702"/>
      <c r="DG303" s="703"/>
    </row>
    <row r="304" spans="1:111" ht="12" customHeight="1">
      <c r="A304" s="861"/>
      <c r="B304" s="862"/>
      <c r="C304" s="863"/>
      <c r="D304" s="798"/>
      <c r="E304" s="701"/>
      <c r="F304" s="701"/>
      <c r="G304" s="843"/>
      <c r="H304" s="843"/>
      <c r="I304" s="843"/>
      <c r="J304" s="843"/>
      <c r="K304" s="843"/>
      <c r="L304" s="843"/>
      <c r="M304" s="843"/>
      <c r="N304" s="843"/>
      <c r="O304" s="843"/>
      <c r="P304" s="843"/>
      <c r="Q304" s="843"/>
      <c r="R304" s="843"/>
      <c r="S304" s="843"/>
      <c r="T304" s="843"/>
      <c r="U304" s="843"/>
      <c r="V304" s="843"/>
      <c r="W304" s="843"/>
      <c r="X304" s="843"/>
      <c r="Y304" s="843"/>
      <c r="Z304" s="843"/>
      <c r="AA304" s="843"/>
      <c r="AB304" s="843"/>
      <c r="AC304" s="843"/>
      <c r="AD304" s="843"/>
      <c r="AE304" s="843"/>
      <c r="AF304" s="843"/>
      <c r="AG304" s="843"/>
      <c r="AH304" s="843"/>
      <c r="AI304" s="843"/>
      <c r="AJ304" s="843"/>
      <c r="AK304" s="843"/>
      <c r="AL304" s="843"/>
      <c r="AM304" s="843"/>
      <c r="AN304" s="843"/>
      <c r="AO304" s="843"/>
      <c r="AP304" s="843"/>
      <c r="AQ304" s="843"/>
      <c r="AR304" s="843"/>
      <c r="AS304" s="843"/>
      <c r="AT304" s="843"/>
      <c r="AU304" s="843"/>
      <c r="AV304" s="843"/>
      <c r="AW304" s="843"/>
      <c r="AX304" s="843"/>
      <c r="AY304" s="843"/>
      <c r="AZ304" s="843"/>
      <c r="BA304" s="843"/>
      <c r="BB304" s="843"/>
      <c r="BC304" s="843"/>
      <c r="BD304" s="843"/>
      <c r="BE304" s="843"/>
      <c r="BF304" s="843"/>
      <c r="BG304" s="843"/>
      <c r="BH304" s="843"/>
      <c r="BI304" s="843"/>
      <c r="BJ304" s="843"/>
      <c r="BK304" s="843"/>
      <c r="BL304" s="843"/>
      <c r="BM304" s="843"/>
      <c r="BN304" s="843"/>
      <c r="BO304" s="843"/>
      <c r="BP304" s="843"/>
      <c r="BQ304" s="843"/>
      <c r="BR304" s="843"/>
      <c r="BS304" s="843"/>
      <c r="BT304" s="843"/>
      <c r="BU304" s="843"/>
      <c r="BV304" s="843"/>
      <c r="BW304" s="843"/>
      <c r="BX304" s="843"/>
      <c r="BY304" s="843"/>
      <c r="BZ304" s="843"/>
      <c r="CA304" s="843"/>
      <c r="CB304" s="843"/>
      <c r="CC304" s="843"/>
      <c r="CD304" s="843"/>
      <c r="CE304" s="843"/>
      <c r="CF304" s="843"/>
      <c r="CG304" s="843"/>
      <c r="CH304" s="701"/>
      <c r="CI304" s="701"/>
      <c r="CJ304" s="701"/>
      <c r="CK304" s="701"/>
      <c r="CL304" s="701"/>
      <c r="CM304" s="701"/>
      <c r="CN304" s="701"/>
      <c r="CO304" s="701"/>
      <c r="CP304" s="702"/>
      <c r="CQ304" s="702"/>
      <c r="CR304" s="702"/>
      <c r="CS304" s="702"/>
      <c r="CT304" s="702"/>
      <c r="CU304" s="702"/>
      <c r="CV304" s="702"/>
      <c r="CW304" s="702"/>
      <c r="CX304" s="702"/>
      <c r="CY304" s="702"/>
      <c r="CZ304" s="702"/>
      <c r="DA304" s="702"/>
      <c r="DB304" s="702"/>
      <c r="DC304" s="702"/>
      <c r="DD304" s="702"/>
      <c r="DE304" s="702"/>
      <c r="DF304" s="702"/>
      <c r="DG304" s="703"/>
    </row>
    <row r="305" spans="1:111" ht="12" customHeight="1">
      <c r="A305" s="861"/>
      <c r="B305" s="862"/>
      <c r="C305" s="863"/>
      <c r="D305" s="798"/>
      <c r="E305" s="701"/>
      <c r="F305" s="701"/>
      <c r="G305" s="843"/>
      <c r="H305" s="843"/>
      <c r="I305" s="843"/>
      <c r="J305" s="843"/>
      <c r="K305" s="843"/>
      <c r="L305" s="843"/>
      <c r="M305" s="843"/>
      <c r="N305" s="843"/>
      <c r="O305" s="843"/>
      <c r="P305" s="843"/>
      <c r="Q305" s="843"/>
      <c r="R305" s="843"/>
      <c r="S305" s="843"/>
      <c r="T305" s="843"/>
      <c r="U305" s="843"/>
      <c r="V305" s="843"/>
      <c r="W305" s="843"/>
      <c r="X305" s="843"/>
      <c r="Y305" s="843"/>
      <c r="Z305" s="843"/>
      <c r="AA305" s="843"/>
      <c r="AB305" s="843"/>
      <c r="AC305" s="843"/>
      <c r="AD305" s="843"/>
      <c r="AE305" s="843"/>
      <c r="AF305" s="843"/>
      <c r="AG305" s="843"/>
      <c r="AH305" s="843"/>
      <c r="AI305" s="843"/>
      <c r="AJ305" s="843"/>
      <c r="AK305" s="843"/>
      <c r="AL305" s="843"/>
      <c r="AM305" s="843"/>
      <c r="AN305" s="843"/>
      <c r="AO305" s="843"/>
      <c r="AP305" s="843"/>
      <c r="AQ305" s="843"/>
      <c r="AR305" s="843"/>
      <c r="AS305" s="843"/>
      <c r="AT305" s="843"/>
      <c r="AU305" s="843"/>
      <c r="AV305" s="843"/>
      <c r="AW305" s="843"/>
      <c r="AX305" s="843"/>
      <c r="AY305" s="843"/>
      <c r="AZ305" s="843"/>
      <c r="BA305" s="843"/>
      <c r="BB305" s="843"/>
      <c r="BC305" s="843"/>
      <c r="BD305" s="843"/>
      <c r="BE305" s="843"/>
      <c r="BF305" s="843"/>
      <c r="BG305" s="843"/>
      <c r="BH305" s="843"/>
      <c r="BI305" s="843"/>
      <c r="BJ305" s="843"/>
      <c r="BK305" s="843"/>
      <c r="BL305" s="843"/>
      <c r="BM305" s="843"/>
      <c r="BN305" s="843"/>
      <c r="BO305" s="843"/>
      <c r="BP305" s="843"/>
      <c r="BQ305" s="843"/>
      <c r="BR305" s="843"/>
      <c r="BS305" s="843"/>
      <c r="BT305" s="843"/>
      <c r="BU305" s="843"/>
      <c r="BV305" s="843"/>
      <c r="BW305" s="843"/>
      <c r="BX305" s="843"/>
      <c r="BY305" s="843"/>
      <c r="BZ305" s="843"/>
      <c r="CA305" s="843"/>
      <c r="CB305" s="843"/>
      <c r="CC305" s="843"/>
      <c r="CD305" s="843"/>
      <c r="CE305" s="843"/>
      <c r="CF305" s="843"/>
      <c r="CG305" s="843"/>
      <c r="CH305" s="701"/>
      <c r="CI305" s="701"/>
      <c r="CJ305" s="701"/>
      <c r="CK305" s="701"/>
      <c r="CL305" s="701"/>
      <c r="CM305" s="701"/>
      <c r="CN305" s="701"/>
      <c r="CO305" s="701"/>
      <c r="CP305" s="702"/>
      <c r="CQ305" s="702"/>
      <c r="CR305" s="702"/>
      <c r="CS305" s="702"/>
      <c r="CT305" s="702"/>
      <c r="CU305" s="702"/>
      <c r="CV305" s="702"/>
      <c r="CW305" s="702"/>
      <c r="CX305" s="702"/>
      <c r="CY305" s="702"/>
      <c r="CZ305" s="702"/>
      <c r="DA305" s="702"/>
      <c r="DB305" s="702"/>
      <c r="DC305" s="702"/>
      <c r="DD305" s="702"/>
      <c r="DE305" s="702"/>
      <c r="DF305" s="702"/>
      <c r="DG305" s="703"/>
    </row>
    <row r="306" spans="1:111" ht="12" customHeight="1">
      <c r="A306" s="861"/>
      <c r="B306" s="862"/>
      <c r="C306" s="863"/>
      <c r="D306" s="798">
        <f>D301+1</f>
        <v>22</v>
      </c>
      <c r="E306" s="701"/>
      <c r="F306" s="701"/>
      <c r="G306" s="805" t="s">
        <v>169</v>
      </c>
      <c r="H306" s="805"/>
      <c r="I306" s="805"/>
      <c r="J306" s="805"/>
      <c r="K306" s="805"/>
      <c r="L306" s="805"/>
      <c r="M306" s="805"/>
      <c r="N306" s="805"/>
      <c r="O306" s="805"/>
      <c r="P306" s="805"/>
      <c r="Q306" s="805"/>
      <c r="R306" s="805"/>
      <c r="S306" s="805"/>
      <c r="T306" s="805"/>
      <c r="U306" s="805"/>
      <c r="V306" s="805"/>
      <c r="W306" s="805"/>
      <c r="X306" s="805"/>
      <c r="Y306" s="805"/>
      <c r="Z306" s="805"/>
      <c r="AA306" s="805"/>
      <c r="AB306" s="805"/>
      <c r="AC306" s="805"/>
      <c r="AD306" s="805"/>
      <c r="AE306" s="805"/>
      <c r="AF306" s="805"/>
      <c r="AG306" s="805"/>
      <c r="AH306" s="805"/>
      <c r="AI306" s="805"/>
      <c r="AJ306" s="805"/>
      <c r="AK306" s="805"/>
      <c r="AL306" s="805"/>
      <c r="AM306" s="805"/>
      <c r="AN306" s="805"/>
      <c r="AO306" s="805"/>
      <c r="AP306" s="805"/>
      <c r="AQ306" s="805"/>
      <c r="AR306" s="805"/>
      <c r="AS306" s="805"/>
      <c r="AT306" s="805"/>
      <c r="AU306" s="805"/>
      <c r="AV306" s="805"/>
      <c r="AW306" s="805"/>
      <c r="AX306" s="805"/>
      <c r="AY306" s="805"/>
      <c r="AZ306" s="805"/>
      <c r="BA306" s="805"/>
      <c r="BB306" s="805"/>
      <c r="BC306" s="805"/>
      <c r="BD306" s="805"/>
      <c r="BE306" s="805"/>
      <c r="BF306" s="805"/>
      <c r="BG306" s="805"/>
      <c r="BH306" s="805"/>
      <c r="BI306" s="805"/>
      <c r="BJ306" s="805"/>
      <c r="BK306" s="805"/>
      <c r="BL306" s="805"/>
      <c r="BM306" s="805"/>
      <c r="BN306" s="805"/>
      <c r="BO306" s="805"/>
      <c r="BP306" s="805"/>
      <c r="BQ306" s="805"/>
      <c r="BR306" s="805"/>
      <c r="BS306" s="805"/>
      <c r="BT306" s="805"/>
      <c r="BU306" s="805"/>
      <c r="BV306" s="805"/>
      <c r="BW306" s="805"/>
      <c r="BX306" s="805"/>
      <c r="BY306" s="805"/>
      <c r="BZ306" s="805"/>
      <c r="CA306" s="805"/>
      <c r="CB306" s="805"/>
      <c r="CC306" s="805"/>
      <c r="CD306" s="805"/>
      <c r="CE306" s="805"/>
      <c r="CF306" s="805"/>
      <c r="CG306" s="805"/>
      <c r="CH306" s="701">
        <v>94159</v>
      </c>
      <c r="CI306" s="701"/>
      <c r="CJ306" s="701"/>
      <c r="CK306" s="701"/>
      <c r="CL306" s="701"/>
      <c r="CM306" s="701"/>
      <c r="CN306" s="701"/>
      <c r="CO306" s="701"/>
      <c r="CP306" s="847">
        <f>SUM(CP308:DG310)</f>
        <v>0</v>
      </c>
      <c r="CQ306" s="847"/>
      <c r="CR306" s="847"/>
      <c r="CS306" s="847"/>
      <c r="CT306" s="847"/>
      <c r="CU306" s="847"/>
      <c r="CV306" s="847"/>
      <c r="CW306" s="847"/>
      <c r="CX306" s="847"/>
      <c r="CY306" s="847"/>
      <c r="CZ306" s="847"/>
      <c r="DA306" s="847"/>
      <c r="DB306" s="847"/>
      <c r="DC306" s="847"/>
      <c r="DD306" s="847"/>
      <c r="DE306" s="847"/>
      <c r="DF306" s="847"/>
      <c r="DG306" s="848"/>
    </row>
    <row r="307" spans="1:111" ht="12" customHeight="1">
      <c r="A307" s="861"/>
      <c r="B307" s="862"/>
      <c r="C307" s="863"/>
      <c r="D307" s="798"/>
      <c r="E307" s="701"/>
      <c r="F307" s="701"/>
      <c r="G307" s="843" t="s">
        <v>170</v>
      </c>
      <c r="H307" s="843"/>
      <c r="I307" s="843"/>
      <c r="J307" s="843"/>
      <c r="K307" s="843"/>
      <c r="L307" s="843"/>
      <c r="M307" s="843"/>
      <c r="N307" s="843"/>
      <c r="O307" s="843"/>
      <c r="P307" s="843"/>
      <c r="Q307" s="843"/>
      <c r="R307" s="843"/>
      <c r="S307" s="843"/>
      <c r="T307" s="843"/>
      <c r="U307" s="843"/>
      <c r="V307" s="843"/>
      <c r="W307" s="843"/>
      <c r="X307" s="843"/>
      <c r="Y307" s="843"/>
      <c r="Z307" s="843"/>
      <c r="AA307" s="843" t="s">
        <v>171</v>
      </c>
      <c r="AB307" s="843"/>
      <c r="AC307" s="843"/>
      <c r="AD307" s="843"/>
      <c r="AE307" s="843"/>
      <c r="AF307" s="843"/>
      <c r="AG307" s="843"/>
      <c r="AH307" s="843"/>
      <c r="AI307" s="843"/>
      <c r="AJ307" s="843"/>
      <c r="AK307" s="843"/>
      <c r="AL307" s="843"/>
      <c r="AM307" s="843"/>
      <c r="AN307" s="843"/>
      <c r="AO307" s="843"/>
      <c r="AP307" s="843"/>
      <c r="AQ307" s="843"/>
      <c r="AR307" s="843"/>
      <c r="AS307" s="843"/>
      <c r="AT307" s="843"/>
      <c r="AU307" s="843" t="s">
        <v>172</v>
      </c>
      <c r="AV307" s="843"/>
      <c r="AW307" s="843"/>
      <c r="AX307" s="843"/>
      <c r="AY307" s="843"/>
      <c r="AZ307" s="843"/>
      <c r="BA307" s="843"/>
      <c r="BB307" s="843"/>
      <c r="BC307" s="843"/>
      <c r="BD307" s="843"/>
      <c r="BE307" s="843"/>
      <c r="BF307" s="843"/>
      <c r="BG307" s="843"/>
      <c r="BH307" s="843"/>
      <c r="BI307" s="843"/>
      <c r="BJ307" s="843"/>
      <c r="BK307" s="843"/>
      <c r="BL307" s="843"/>
      <c r="BM307" s="843"/>
      <c r="BN307" s="843"/>
      <c r="BO307" s="843"/>
      <c r="BP307" s="843"/>
      <c r="BQ307" s="843"/>
      <c r="BR307" s="843"/>
      <c r="BS307" s="843"/>
      <c r="BT307" s="843"/>
      <c r="BU307" s="843"/>
      <c r="BV307" s="843"/>
      <c r="BW307" s="843"/>
      <c r="BX307" s="843"/>
      <c r="BY307" s="843" t="s">
        <v>149</v>
      </c>
      <c r="BZ307" s="843"/>
      <c r="CA307" s="843"/>
      <c r="CB307" s="843"/>
      <c r="CC307" s="843"/>
      <c r="CD307" s="843"/>
      <c r="CE307" s="843"/>
      <c r="CF307" s="843"/>
      <c r="CG307" s="843"/>
      <c r="CH307" s="701"/>
      <c r="CI307" s="701"/>
      <c r="CJ307" s="701"/>
      <c r="CK307" s="701"/>
      <c r="CL307" s="701"/>
      <c r="CM307" s="701"/>
      <c r="CN307" s="701"/>
      <c r="CO307" s="701"/>
      <c r="CP307" s="847"/>
      <c r="CQ307" s="847"/>
      <c r="CR307" s="847"/>
      <c r="CS307" s="847"/>
      <c r="CT307" s="847"/>
      <c r="CU307" s="847"/>
      <c r="CV307" s="847"/>
      <c r="CW307" s="847"/>
      <c r="CX307" s="847"/>
      <c r="CY307" s="847"/>
      <c r="CZ307" s="847"/>
      <c r="DA307" s="847"/>
      <c r="DB307" s="847"/>
      <c r="DC307" s="847"/>
      <c r="DD307" s="847"/>
      <c r="DE307" s="847"/>
      <c r="DF307" s="847"/>
      <c r="DG307" s="848"/>
    </row>
    <row r="308" spans="1:111" ht="12" customHeight="1">
      <c r="A308" s="861"/>
      <c r="B308" s="862"/>
      <c r="C308" s="863"/>
      <c r="D308" s="798"/>
      <c r="E308" s="701"/>
      <c r="F308" s="701"/>
      <c r="G308" s="843"/>
      <c r="H308" s="843"/>
      <c r="I308" s="843"/>
      <c r="J308" s="843"/>
      <c r="K308" s="843"/>
      <c r="L308" s="843"/>
      <c r="M308" s="843"/>
      <c r="N308" s="843"/>
      <c r="O308" s="843"/>
      <c r="P308" s="843"/>
      <c r="Q308" s="843"/>
      <c r="R308" s="843"/>
      <c r="S308" s="843"/>
      <c r="T308" s="843"/>
      <c r="U308" s="843"/>
      <c r="V308" s="843"/>
      <c r="W308" s="843"/>
      <c r="X308" s="843"/>
      <c r="Y308" s="843"/>
      <c r="Z308" s="843"/>
      <c r="AA308" s="843"/>
      <c r="AB308" s="843"/>
      <c r="AC308" s="843"/>
      <c r="AD308" s="843"/>
      <c r="AE308" s="843"/>
      <c r="AF308" s="843"/>
      <c r="AG308" s="843"/>
      <c r="AH308" s="843"/>
      <c r="AI308" s="843"/>
      <c r="AJ308" s="843"/>
      <c r="AK308" s="843"/>
      <c r="AL308" s="843"/>
      <c r="AM308" s="843"/>
      <c r="AN308" s="843"/>
      <c r="AO308" s="843"/>
      <c r="AP308" s="843"/>
      <c r="AQ308" s="843"/>
      <c r="AR308" s="843"/>
      <c r="AS308" s="843"/>
      <c r="AT308" s="843"/>
      <c r="AU308" s="843"/>
      <c r="AV308" s="843"/>
      <c r="AW308" s="843"/>
      <c r="AX308" s="843"/>
      <c r="AY308" s="843"/>
      <c r="AZ308" s="843"/>
      <c r="BA308" s="843"/>
      <c r="BB308" s="843"/>
      <c r="BC308" s="843"/>
      <c r="BD308" s="843"/>
      <c r="BE308" s="843"/>
      <c r="BF308" s="843"/>
      <c r="BG308" s="843"/>
      <c r="BH308" s="843"/>
      <c r="BI308" s="843"/>
      <c r="BJ308" s="843"/>
      <c r="BK308" s="843"/>
      <c r="BL308" s="843"/>
      <c r="BM308" s="843"/>
      <c r="BN308" s="843"/>
      <c r="BO308" s="843"/>
      <c r="BP308" s="843"/>
      <c r="BQ308" s="843"/>
      <c r="BR308" s="843"/>
      <c r="BS308" s="843"/>
      <c r="BT308" s="843"/>
      <c r="BU308" s="843"/>
      <c r="BV308" s="843"/>
      <c r="BW308" s="843"/>
      <c r="BX308" s="843"/>
      <c r="BY308" s="843"/>
      <c r="BZ308" s="843"/>
      <c r="CA308" s="843"/>
      <c r="CB308" s="843"/>
      <c r="CC308" s="843"/>
      <c r="CD308" s="843"/>
      <c r="CE308" s="843"/>
      <c r="CF308" s="843"/>
      <c r="CG308" s="843"/>
      <c r="CH308" s="701"/>
      <c r="CI308" s="701"/>
      <c r="CJ308" s="701"/>
      <c r="CK308" s="701"/>
      <c r="CL308" s="701"/>
      <c r="CM308" s="701"/>
      <c r="CN308" s="701"/>
      <c r="CO308" s="701"/>
      <c r="CP308" s="702"/>
      <c r="CQ308" s="702"/>
      <c r="CR308" s="702"/>
      <c r="CS308" s="702"/>
      <c r="CT308" s="702"/>
      <c r="CU308" s="702"/>
      <c r="CV308" s="702"/>
      <c r="CW308" s="702"/>
      <c r="CX308" s="702"/>
      <c r="CY308" s="702"/>
      <c r="CZ308" s="702"/>
      <c r="DA308" s="702"/>
      <c r="DB308" s="702"/>
      <c r="DC308" s="702"/>
      <c r="DD308" s="702"/>
      <c r="DE308" s="702"/>
      <c r="DF308" s="702"/>
      <c r="DG308" s="703"/>
    </row>
    <row r="309" spans="1:111" ht="12" customHeight="1">
      <c r="A309" s="861"/>
      <c r="B309" s="862"/>
      <c r="C309" s="863"/>
      <c r="D309" s="798"/>
      <c r="E309" s="701"/>
      <c r="F309" s="701"/>
      <c r="G309" s="843"/>
      <c r="H309" s="843"/>
      <c r="I309" s="843"/>
      <c r="J309" s="843"/>
      <c r="K309" s="843"/>
      <c r="L309" s="843"/>
      <c r="M309" s="843"/>
      <c r="N309" s="843"/>
      <c r="O309" s="843"/>
      <c r="P309" s="843"/>
      <c r="Q309" s="843"/>
      <c r="R309" s="843"/>
      <c r="S309" s="843"/>
      <c r="T309" s="843"/>
      <c r="U309" s="843"/>
      <c r="V309" s="843"/>
      <c r="W309" s="843"/>
      <c r="X309" s="843"/>
      <c r="Y309" s="843"/>
      <c r="Z309" s="843"/>
      <c r="AA309" s="843"/>
      <c r="AB309" s="843"/>
      <c r="AC309" s="843"/>
      <c r="AD309" s="843"/>
      <c r="AE309" s="843"/>
      <c r="AF309" s="843"/>
      <c r="AG309" s="843"/>
      <c r="AH309" s="843"/>
      <c r="AI309" s="843"/>
      <c r="AJ309" s="843"/>
      <c r="AK309" s="843"/>
      <c r="AL309" s="843"/>
      <c r="AM309" s="843"/>
      <c r="AN309" s="843"/>
      <c r="AO309" s="843"/>
      <c r="AP309" s="843"/>
      <c r="AQ309" s="843"/>
      <c r="AR309" s="843"/>
      <c r="AS309" s="843"/>
      <c r="AT309" s="843"/>
      <c r="AU309" s="843"/>
      <c r="AV309" s="843"/>
      <c r="AW309" s="843"/>
      <c r="AX309" s="843"/>
      <c r="AY309" s="843"/>
      <c r="AZ309" s="843"/>
      <c r="BA309" s="843"/>
      <c r="BB309" s="843"/>
      <c r="BC309" s="843"/>
      <c r="BD309" s="843"/>
      <c r="BE309" s="843"/>
      <c r="BF309" s="843"/>
      <c r="BG309" s="843"/>
      <c r="BH309" s="843"/>
      <c r="BI309" s="843"/>
      <c r="BJ309" s="843"/>
      <c r="BK309" s="843"/>
      <c r="BL309" s="843"/>
      <c r="BM309" s="843"/>
      <c r="BN309" s="843"/>
      <c r="BO309" s="843"/>
      <c r="BP309" s="843"/>
      <c r="BQ309" s="843"/>
      <c r="BR309" s="843"/>
      <c r="BS309" s="843"/>
      <c r="BT309" s="843"/>
      <c r="BU309" s="843"/>
      <c r="BV309" s="843"/>
      <c r="BW309" s="843"/>
      <c r="BX309" s="843"/>
      <c r="BY309" s="843"/>
      <c r="BZ309" s="843"/>
      <c r="CA309" s="843"/>
      <c r="CB309" s="843"/>
      <c r="CC309" s="843"/>
      <c r="CD309" s="843"/>
      <c r="CE309" s="843"/>
      <c r="CF309" s="843"/>
      <c r="CG309" s="843"/>
      <c r="CH309" s="701"/>
      <c r="CI309" s="701"/>
      <c r="CJ309" s="701"/>
      <c r="CK309" s="701"/>
      <c r="CL309" s="701"/>
      <c r="CM309" s="701"/>
      <c r="CN309" s="701"/>
      <c r="CO309" s="701"/>
      <c r="CP309" s="702"/>
      <c r="CQ309" s="702"/>
      <c r="CR309" s="702"/>
      <c r="CS309" s="702"/>
      <c r="CT309" s="702"/>
      <c r="CU309" s="702"/>
      <c r="CV309" s="702"/>
      <c r="CW309" s="702"/>
      <c r="CX309" s="702"/>
      <c r="CY309" s="702"/>
      <c r="CZ309" s="702"/>
      <c r="DA309" s="702"/>
      <c r="DB309" s="702"/>
      <c r="DC309" s="702"/>
      <c r="DD309" s="702"/>
      <c r="DE309" s="702"/>
      <c r="DF309" s="702"/>
      <c r="DG309" s="703"/>
    </row>
    <row r="310" spans="1:111" ht="12" customHeight="1">
      <c r="A310" s="861"/>
      <c r="B310" s="862"/>
      <c r="C310" s="863"/>
      <c r="D310" s="798"/>
      <c r="E310" s="701"/>
      <c r="F310" s="701"/>
      <c r="G310" s="843"/>
      <c r="H310" s="843"/>
      <c r="I310" s="843"/>
      <c r="J310" s="843"/>
      <c r="K310" s="843"/>
      <c r="L310" s="843"/>
      <c r="M310" s="843"/>
      <c r="N310" s="843"/>
      <c r="O310" s="843"/>
      <c r="P310" s="843"/>
      <c r="Q310" s="843"/>
      <c r="R310" s="843"/>
      <c r="S310" s="843"/>
      <c r="T310" s="843"/>
      <c r="U310" s="843"/>
      <c r="V310" s="843"/>
      <c r="W310" s="843"/>
      <c r="X310" s="843"/>
      <c r="Y310" s="843"/>
      <c r="Z310" s="843"/>
      <c r="AA310" s="843"/>
      <c r="AB310" s="843"/>
      <c r="AC310" s="843"/>
      <c r="AD310" s="843"/>
      <c r="AE310" s="843"/>
      <c r="AF310" s="843"/>
      <c r="AG310" s="843"/>
      <c r="AH310" s="843"/>
      <c r="AI310" s="843"/>
      <c r="AJ310" s="843"/>
      <c r="AK310" s="843"/>
      <c r="AL310" s="843"/>
      <c r="AM310" s="843"/>
      <c r="AN310" s="843"/>
      <c r="AO310" s="843"/>
      <c r="AP310" s="843"/>
      <c r="AQ310" s="843"/>
      <c r="AR310" s="843"/>
      <c r="AS310" s="843"/>
      <c r="AT310" s="843"/>
      <c r="AU310" s="843"/>
      <c r="AV310" s="843"/>
      <c r="AW310" s="843"/>
      <c r="AX310" s="843"/>
      <c r="AY310" s="843"/>
      <c r="AZ310" s="843"/>
      <c r="BA310" s="843"/>
      <c r="BB310" s="843"/>
      <c r="BC310" s="843"/>
      <c r="BD310" s="843"/>
      <c r="BE310" s="843"/>
      <c r="BF310" s="843"/>
      <c r="BG310" s="843"/>
      <c r="BH310" s="843"/>
      <c r="BI310" s="843"/>
      <c r="BJ310" s="843"/>
      <c r="BK310" s="843"/>
      <c r="BL310" s="843"/>
      <c r="BM310" s="843"/>
      <c r="BN310" s="843"/>
      <c r="BO310" s="843"/>
      <c r="BP310" s="843"/>
      <c r="BQ310" s="843"/>
      <c r="BR310" s="843"/>
      <c r="BS310" s="843"/>
      <c r="BT310" s="843"/>
      <c r="BU310" s="843"/>
      <c r="BV310" s="843"/>
      <c r="BW310" s="843"/>
      <c r="BX310" s="843"/>
      <c r="BY310" s="843"/>
      <c r="BZ310" s="843"/>
      <c r="CA310" s="843"/>
      <c r="CB310" s="843"/>
      <c r="CC310" s="843"/>
      <c r="CD310" s="843"/>
      <c r="CE310" s="843"/>
      <c r="CF310" s="843"/>
      <c r="CG310" s="843"/>
      <c r="CH310" s="701"/>
      <c r="CI310" s="701"/>
      <c r="CJ310" s="701"/>
      <c r="CK310" s="701"/>
      <c r="CL310" s="701"/>
      <c r="CM310" s="701"/>
      <c r="CN310" s="701"/>
      <c r="CO310" s="701"/>
      <c r="CP310" s="702"/>
      <c r="CQ310" s="702"/>
      <c r="CR310" s="702"/>
      <c r="CS310" s="702"/>
      <c r="CT310" s="702"/>
      <c r="CU310" s="702"/>
      <c r="CV310" s="702"/>
      <c r="CW310" s="702"/>
      <c r="CX310" s="702"/>
      <c r="CY310" s="702"/>
      <c r="CZ310" s="702"/>
      <c r="DA310" s="702"/>
      <c r="DB310" s="702"/>
      <c r="DC310" s="702"/>
      <c r="DD310" s="702"/>
      <c r="DE310" s="702"/>
      <c r="DF310" s="702"/>
      <c r="DG310" s="703"/>
    </row>
    <row r="311" spans="1:111" ht="12" customHeight="1">
      <c r="A311" s="861"/>
      <c r="B311" s="862"/>
      <c r="C311" s="863"/>
      <c r="D311" s="798">
        <f>D306+1</f>
        <v>23</v>
      </c>
      <c r="E311" s="701"/>
      <c r="F311" s="701"/>
      <c r="G311" s="805" t="s">
        <v>174</v>
      </c>
      <c r="H311" s="805"/>
      <c r="I311" s="805"/>
      <c r="J311" s="805"/>
      <c r="K311" s="805"/>
      <c r="L311" s="805"/>
      <c r="M311" s="805"/>
      <c r="N311" s="805"/>
      <c r="O311" s="805"/>
      <c r="P311" s="805"/>
      <c r="Q311" s="805"/>
      <c r="R311" s="805"/>
      <c r="S311" s="805"/>
      <c r="T311" s="805"/>
      <c r="U311" s="805"/>
      <c r="V311" s="805"/>
      <c r="W311" s="805"/>
      <c r="X311" s="805"/>
      <c r="Y311" s="805"/>
      <c r="Z311" s="805"/>
      <c r="AA311" s="805"/>
      <c r="AB311" s="805"/>
      <c r="AC311" s="805"/>
      <c r="AD311" s="805"/>
      <c r="AE311" s="805"/>
      <c r="AF311" s="805"/>
      <c r="AG311" s="805"/>
      <c r="AH311" s="805"/>
      <c r="AI311" s="805"/>
      <c r="AJ311" s="805"/>
      <c r="AK311" s="805"/>
      <c r="AL311" s="805"/>
      <c r="AM311" s="805"/>
      <c r="AN311" s="805"/>
      <c r="AO311" s="805"/>
      <c r="AP311" s="805"/>
      <c r="AQ311" s="805"/>
      <c r="AR311" s="805"/>
      <c r="AS311" s="805"/>
      <c r="AT311" s="805"/>
      <c r="AU311" s="805"/>
      <c r="AV311" s="805"/>
      <c r="AW311" s="805"/>
      <c r="AX311" s="805"/>
      <c r="AY311" s="805"/>
      <c r="AZ311" s="805"/>
      <c r="BA311" s="805"/>
      <c r="BB311" s="805"/>
      <c r="BC311" s="805"/>
      <c r="BD311" s="805"/>
      <c r="BE311" s="805"/>
      <c r="BF311" s="805"/>
      <c r="BG311" s="805"/>
      <c r="BH311" s="805"/>
      <c r="BI311" s="805"/>
      <c r="BJ311" s="805"/>
      <c r="BK311" s="805"/>
      <c r="BL311" s="805"/>
      <c r="BM311" s="805"/>
      <c r="BN311" s="805"/>
      <c r="BO311" s="805"/>
      <c r="BP311" s="805"/>
      <c r="BQ311" s="805"/>
      <c r="BR311" s="805"/>
      <c r="BS311" s="805"/>
      <c r="BT311" s="805"/>
      <c r="BU311" s="805"/>
      <c r="BV311" s="805"/>
      <c r="BW311" s="805"/>
      <c r="BX311" s="805"/>
      <c r="BY311" s="805"/>
      <c r="BZ311" s="805"/>
      <c r="CA311" s="805"/>
      <c r="CB311" s="805"/>
      <c r="CC311" s="805"/>
      <c r="CD311" s="805"/>
      <c r="CE311" s="805"/>
      <c r="CF311" s="805"/>
      <c r="CG311" s="805"/>
      <c r="CH311" s="701">
        <v>94169</v>
      </c>
      <c r="CI311" s="701"/>
      <c r="CJ311" s="701"/>
      <c r="CK311" s="701"/>
      <c r="CL311" s="701"/>
      <c r="CM311" s="701"/>
      <c r="CN311" s="701"/>
      <c r="CO311" s="701"/>
      <c r="CP311" s="847">
        <f>SUM(CP313:DG315)</f>
        <v>0</v>
      </c>
      <c r="CQ311" s="847"/>
      <c r="CR311" s="847"/>
      <c r="CS311" s="847"/>
      <c r="CT311" s="847"/>
      <c r="CU311" s="847"/>
      <c r="CV311" s="847"/>
      <c r="CW311" s="847"/>
      <c r="CX311" s="847"/>
      <c r="CY311" s="847"/>
      <c r="CZ311" s="847"/>
      <c r="DA311" s="847"/>
      <c r="DB311" s="847"/>
      <c r="DC311" s="847"/>
      <c r="DD311" s="847"/>
      <c r="DE311" s="847"/>
      <c r="DF311" s="847"/>
      <c r="DG311" s="848"/>
    </row>
    <row r="312" spans="1:111" ht="12" customHeight="1">
      <c r="A312" s="861"/>
      <c r="B312" s="862"/>
      <c r="C312" s="863"/>
      <c r="D312" s="798"/>
      <c r="E312" s="701"/>
      <c r="F312" s="701"/>
      <c r="G312" s="843" t="s">
        <v>173</v>
      </c>
      <c r="H312" s="843"/>
      <c r="I312" s="843"/>
      <c r="J312" s="843"/>
      <c r="K312" s="843"/>
      <c r="L312" s="843"/>
      <c r="M312" s="843"/>
      <c r="N312" s="843"/>
      <c r="O312" s="843"/>
      <c r="P312" s="843"/>
      <c r="Q312" s="843"/>
      <c r="R312" s="843"/>
      <c r="S312" s="843"/>
      <c r="T312" s="843"/>
      <c r="U312" s="843"/>
      <c r="V312" s="843"/>
      <c r="W312" s="843"/>
      <c r="X312" s="843"/>
      <c r="Y312" s="843"/>
      <c r="Z312" s="843"/>
      <c r="AA312" s="843" t="s">
        <v>171</v>
      </c>
      <c r="AB312" s="843"/>
      <c r="AC312" s="843"/>
      <c r="AD312" s="843"/>
      <c r="AE312" s="843"/>
      <c r="AF312" s="843"/>
      <c r="AG312" s="843"/>
      <c r="AH312" s="843"/>
      <c r="AI312" s="843"/>
      <c r="AJ312" s="843"/>
      <c r="AK312" s="843"/>
      <c r="AL312" s="843"/>
      <c r="AM312" s="843"/>
      <c r="AN312" s="843"/>
      <c r="AO312" s="843"/>
      <c r="AP312" s="843"/>
      <c r="AQ312" s="843"/>
      <c r="AR312" s="843"/>
      <c r="AS312" s="843"/>
      <c r="AT312" s="843"/>
      <c r="AU312" s="843" t="s">
        <v>172</v>
      </c>
      <c r="AV312" s="843"/>
      <c r="AW312" s="843"/>
      <c r="AX312" s="843"/>
      <c r="AY312" s="843"/>
      <c r="AZ312" s="843"/>
      <c r="BA312" s="843"/>
      <c r="BB312" s="843"/>
      <c r="BC312" s="843"/>
      <c r="BD312" s="843"/>
      <c r="BE312" s="843"/>
      <c r="BF312" s="843"/>
      <c r="BG312" s="843"/>
      <c r="BH312" s="843"/>
      <c r="BI312" s="843"/>
      <c r="BJ312" s="843"/>
      <c r="BK312" s="843"/>
      <c r="BL312" s="843"/>
      <c r="BM312" s="843"/>
      <c r="BN312" s="843"/>
      <c r="BO312" s="843"/>
      <c r="BP312" s="843"/>
      <c r="BQ312" s="843"/>
      <c r="BR312" s="843"/>
      <c r="BS312" s="843"/>
      <c r="BT312" s="843"/>
      <c r="BU312" s="843"/>
      <c r="BV312" s="843"/>
      <c r="BW312" s="843"/>
      <c r="BX312" s="843"/>
      <c r="BY312" s="843" t="s">
        <v>149</v>
      </c>
      <c r="BZ312" s="843"/>
      <c r="CA312" s="843"/>
      <c r="CB312" s="843"/>
      <c r="CC312" s="843"/>
      <c r="CD312" s="843"/>
      <c r="CE312" s="843"/>
      <c r="CF312" s="843"/>
      <c r="CG312" s="843"/>
      <c r="CH312" s="701"/>
      <c r="CI312" s="701"/>
      <c r="CJ312" s="701"/>
      <c r="CK312" s="701"/>
      <c r="CL312" s="701"/>
      <c r="CM312" s="701"/>
      <c r="CN312" s="701"/>
      <c r="CO312" s="701"/>
      <c r="CP312" s="847"/>
      <c r="CQ312" s="847"/>
      <c r="CR312" s="847"/>
      <c r="CS312" s="847"/>
      <c r="CT312" s="847"/>
      <c r="CU312" s="847"/>
      <c r="CV312" s="847"/>
      <c r="CW312" s="847"/>
      <c r="CX312" s="847"/>
      <c r="CY312" s="847"/>
      <c r="CZ312" s="847"/>
      <c r="DA312" s="847"/>
      <c r="DB312" s="847"/>
      <c r="DC312" s="847"/>
      <c r="DD312" s="847"/>
      <c r="DE312" s="847"/>
      <c r="DF312" s="847"/>
      <c r="DG312" s="848"/>
    </row>
    <row r="313" spans="1:111" ht="12" customHeight="1">
      <c r="A313" s="861"/>
      <c r="B313" s="862"/>
      <c r="C313" s="863"/>
      <c r="D313" s="798"/>
      <c r="E313" s="701"/>
      <c r="F313" s="701"/>
      <c r="G313" s="843"/>
      <c r="H313" s="843"/>
      <c r="I313" s="843"/>
      <c r="J313" s="843"/>
      <c r="K313" s="843"/>
      <c r="L313" s="843"/>
      <c r="M313" s="843"/>
      <c r="N313" s="843"/>
      <c r="O313" s="843"/>
      <c r="P313" s="843"/>
      <c r="Q313" s="843"/>
      <c r="R313" s="843"/>
      <c r="S313" s="843"/>
      <c r="T313" s="843"/>
      <c r="U313" s="843"/>
      <c r="V313" s="843"/>
      <c r="W313" s="843"/>
      <c r="X313" s="843"/>
      <c r="Y313" s="843"/>
      <c r="Z313" s="843"/>
      <c r="AA313" s="843"/>
      <c r="AB313" s="843"/>
      <c r="AC313" s="843"/>
      <c r="AD313" s="843"/>
      <c r="AE313" s="843"/>
      <c r="AF313" s="843"/>
      <c r="AG313" s="843"/>
      <c r="AH313" s="843"/>
      <c r="AI313" s="843"/>
      <c r="AJ313" s="843"/>
      <c r="AK313" s="843"/>
      <c r="AL313" s="843"/>
      <c r="AM313" s="843"/>
      <c r="AN313" s="843"/>
      <c r="AO313" s="843"/>
      <c r="AP313" s="843"/>
      <c r="AQ313" s="843"/>
      <c r="AR313" s="843"/>
      <c r="AS313" s="843"/>
      <c r="AT313" s="843"/>
      <c r="AU313" s="843"/>
      <c r="AV313" s="843"/>
      <c r="AW313" s="843"/>
      <c r="AX313" s="843"/>
      <c r="AY313" s="843"/>
      <c r="AZ313" s="843"/>
      <c r="BA313" s="843"/>
      <c r="BB313" s="843"/>
      <c r="BC313" s="843"/>
      <c r="BD313" s="843"/>
      <c r="BE313" s="843"/>
      <c r="BF313" s="843"/>
      <c r="BG313" s="843"/>
      <c r="BH313" s="843"/>
      <c r="BI313" s="843"/>
      <c r="BJ313" s="843"/>
      <c r="BK313" s="843"/>
      <c r="BL313" s="843"/>
      <c r="BM313" s="843"/>
      <c r="BN313" s="843"/>
      <c r="BO313" s="843"/>
      <c r="BP313" s="843"/>
      <c r="BQ313" s="843"/>
      <c r="BR313" s="843"/>
      <c r="BS313" s="843"/>
      <c r="BT313" s="843"/>
      <c r="BU313" s="843"/>
      <c r="BV313" s="843"/>
      <c r="BW313" s="843"/>
      <c r="BX313" s="843"/>
      <c r="BY313" s="843"/>
      <c r="BZ313" s="843"/>
      <c r="CA313" s="843"/>
      <c r="CB313" s="843"/>
      <c r="CC313" s="843"/>
      <c r="CD313" s="843"/>
      <c r="CE313" s="843"/>
      <c r="CF313" s="843"/>
      <c r="CG313" s="843"/>
      <c r="CH313" s="701"/>
      <c r="CI313" s="701"/>
      <c r="CJ313" s="701"/>
      <c r="CK313" s="701"/>
      <c r="CL313" s="701"/>
      <c r="CM313" s="701"/>
      <c r="CN313" s="701"/>
      <c r="CO313" s="701"/>
      <c r="CP313" s="702"/>
      <c r="CQ313" s="702"/>
      <c r="CR313" s="702"/>
      <c r="CS313" s="702"/>
      <c r="CT313" s="702"/>
      <c r="CU313" s="702"/>
      <c r="CV313" s="702"/>
      <c r="CW313" s="702"/>
      <c r="CX313" s="702"/>
      <c r="CY313" s="702"/>
      <c r="CZ313" s="702"/>
      <c r="DA313" s="702"/>
      <c r="DB313" s="702"/>
      <c r="DC313" s="702"/>
      <c r="DD313" s="702"/>
      <c r="DE313" s="702"/>
      <c r="DF313" s="702"/>
      <c r="DG313" s="703"/>
    </row>
    <row r="314" spans="1:111" ht="12" customHeight="1">
      <c r="A314" s="861"/>
      <c r="B314" s="862"/>
      <c r="C314" s="863"/>
      <c r="D314" s="798"/>
      <c r="E314" s="701"/>
      <c r="F314" s="701"/>
      <c r="G314" s="843"/>
      <c r="H314" s="843"/>
      <c r="I314" s="843"/>
      <c r="J314" s="843"/>
      <c r="K314" s="843"/>
      <c r="L314" s="843"/>
      <c r="M314" s="843"/>
      <c r="N314" s="843"/>
      <c r="O314" s="843"/>
      <c r="P314" s="843"/>
      <c r="Q314" s="843"/>
      <c r="R314" s="843"/>
      <c r="S314" s="843"/>
      <c r="T314" s="843"/>
      <c r="U314" s="843"/>
      <c r="V314" s="843"/>
      <c r="W314" s="843"/>
      <c r="X314" s="843"/>
      <c r="Y314" s="843"/>
      <c r="Z314" s="843"/>
      <c r="AA314" s="843"/>
      <c r="AB314" s="843"/>
      <c r="AC314" s="843"/>
      <c r="AD314" s="843"/>
      <c r="AE314" s="843"/>
      <c r="AF314" s="843"/>
      <c r="AG314" s="843"/>
      <c r="AH314" s="843"/>
      <c r="AI314" s="843"/>
      <c r="AJ314" s="843"/>
      <c r="AK314" s="843"/>
      <c r="AL314" s="843"/>
      <c r="AM314" s="843"/>
      <c r="AN314" s="843"/>
      <c r="AO314" s="843"/>
      <c r="AP314" s="843"/>
      <c r="AQ314" s="843"/>
      <c r="AR314" s="843"/>
      <c r="AS314" s="843"/>
      <c r="AT314" s="843"/>
      <c r="AU314" s="843"/>
      <c r="AV314" s="843"/>
      <c r="AW314" s="843"/>
      <c r="AX314" s="843"/>
      <c r="AY314" s="843"/>
      <c r="AZ314" s="843"/>
      <c r="BA314" s="843"/>
      <c r="BB314" s="843"/>
      <c r="BC314" s="843"/>
      <c r="BD314" s="843"/>
      <c r="BE314" s="843"/>
      <c r="BF314" s="843"/>
      <c r="BG314" s="843"/>
      <c r="BH314" s="843"/>
      <c r="BI314" s="843"/>
      <c r="BJ314" s="843"/>
      <c r="BK314" s="843"/>
      <c r="BL314" s="843"/>
      <c r="BM314" s="843"/>
      <c r="BN314" s="843"/>
      <c r="BO314" s="843"/>
      <c r="BP314" s="843"/>
      <c r="BQ314" s="843"/>
      <c r="BR314" s="843"/>
      <c r="BS314" s="843"/>
      <c r="BT314" s="843"/>
      <c r="BU314" s="843"/>
      <c r="BV314" s="843"/>
      <c r="BW314" s="843"/>
      <c r="BX314" s="843"/>
      <c r="BY314" s="843"/>
      <c r="BZ314" s="843"/>
      <c r="CA314" s="843"/>
      <c r="CB314" s="843"/>
      <c r="CC314" s="843"/>
      <c r="CD314" s="843"/>
      <c r="CE314" s="843"/>
      <c r="CF314" s="843"/>
      <c r="CG314" s="843"/>
      <c r="CH314" s="701"/>
      <c r="CI314" s="701"/>
      <c r="CJ314" s="701"/>
      <c r="CK314" s="701"/>
      <c r="CL314" s="701"/>
      <c r="CM314" s="701"/>
      <c r="CN314" s="701"/>
      <c r="CO314" s="701"/>
      <c r="CP314" s="702"/>
      <c r="CQ314" s="702"/>
      <c r="CR314" s="702"/>
      <c r="CS314" s="702"/>
      <c r="CT314" s="702"/>
      <c r="CU314" s="702"/>
      <c r="CV314" s="702"/>
      <c r="CW314" s="702"/>
      <c r="CX314" s="702"/>
      <c r="CY314" s="702"/>
      <c r="CZ314" s="702"/>
      <c r="DA314" s="702"/>
      <c r="DB314" s="702"/>
      <c r="DC314" s="702"/>
      <c r="DD314" s="702"/>
      <c r="DE314" s="702"/>
      <c r="DF314" s="702"/>
      <c r="DG314" s="703"/>
    </row>
    <row r="315" spans="1:111" ht="12" customHeight="1">
      <c r="A315" s="861"/>
      <c r="B315" s="862"/>
      <c r="C315" s="863"/>
      <c r="D315" s="798"/>
      <c r="E315" s="701"/>
      <c r="F315" s="701"/>
      <c r="G315" s="843"/>
      <c r="H315" s="843"/>
      <c r="I315" s="843"/>
      <c r="J315" s="843"/>
      <c r="K315" s="843"/>
      <c r="L315" s="843"/>
      <c r="M315" s="843"/>
      <c r="N315" s="843"/>
      <c r="O315" s="843"/>
      <c r="P315" s="843"/>
      <c r="Q315" s="843"/>
      <c r="R315" s="843"/>
      <c r="S315" s="843"/>
      <c r="T315" s="843"/>
      <c r="U315" s="843"/>
      <c r="V315" s="843"/>
      <c r="W315" s="843"/>
      <c r="X315" s="843"/>
      <c r="Y315" s="843"/>
      <c r="Z315" s="843"/>
      <c r="AA315" s="843"/>
      <c r="AB315" s="843"/>
      <c r="AC315" s="843"/>
      <c r="AD315" s="843"/>
      <c r="AE315" s="843"/>
      <c r="AF315" s="843"/>
      <c r="AG315" s="843"/>
      <c r="AH315" s="843"/>
      <c r="AI315" s="843"/>
      <c r="AJ315" s="843"/>
      <c r="AK315" s="843"/>
      <c r="AL315" s="843"/>
      <c r="AM315" s="843"/>
      <c r="AN315" s="843"/>
      <c r="AO315" s="843"/>
      <c r="AP315" s="843"/>
      <c r="AQ315" s="843"/>
      <c r="AR315" s="843"/>
      <c r="AS315" s="843"/>
      <c r="AT315" s="843"/>
      <c r="AU315" s="843"/>
      <c r="AV315" s="843"/>
      <c r="AW315" s="843"/>
      <c r="AX315" s="843"/>
      <c r="AY315" s="843"/>
      <c r="AZ315" s="843"/>
      <c r="BA315" s="843"/>
      <c r="BB315" s="843"/>
      <c r="BC315" s="843"/>
      <c r="BD315" s="843"/>
      <c r="BE315" s="843"/>
      <c r="BF315" s="843"/>
      <c r="BG315" s="843"/>
      <c r="BH315" s="843"/>
      <c r="BI315" s="843"/>
      <c r="BJ315" s="843"/>
      <c r="BK315" s="843"/>
      <c r="BL315" s="843"/>
      <c r="BM315" s="843"/>
      <c r="BN315" s="843"/>
      <c r="BO315" s="843"/>
      <c r="BP315" s="843"/>
      <c r="BQ315" s="843"/>
      <c r="BR315" s="843"/>
      <c r="BS315" s="843"/>
      <c r="BT315" s="843"/>
      <c r="BU315" s="843"/>
      <c r="BV315" s="843"/>
      <c r="BW315" s="843"/>
      <c r="BX315" s="843"/>
      <c r="BY315" s="843"/>
      <c r="BZ315" s="843"/>
      <c r="CA315" s="843"/>
      <c r="CB315" s="843"/>
      <c r="CC315" s="843"/>
      <c r="CD315" s="843"/>
      <c r="CE315" s="843"/>
      <c r="CF315" s="843"/>
      <c r="CG315" s="843"/>
      <c r="CH315" s="701"/>
      <c r="CI315" s="701"/>
      <c r="CJ315" s="701"/>
      <c r="CK315" s="701"/>
      <c r="CL315" s="701"/>
      <c r="CM315" s="701"/>
      <c r="CN315" s="701"/>
      <c r="CO315" s="701"/>
      <c r="CP315" s="702"/>
      <c r="CQ315" s="702"/>
      <c r="CR315" s="702"/>
      <c r="CS315" s="702"/>
      <c r="CT315" s="702"/>
      <c r="CU315" s="702"/>
      <c r="CV315" s="702"/>
      <c r="CW315" s="702"/>
      <c r="CX315" s="702"/>
      <c r="CY315" s="702"/>
      <c r="CZ315" s="702"/>
      <c r="DA315" s="702"/>
      <c r="DB315" s="702"/>
      <c r="DC315" s="702"/>
      <c r="DD315" s="702"/>
      <c r="DE315" s="702"/>
      <c r="DF315" s="702"/>
      <c r="DG315" s="703"/>
    </row>
    <row r="316" spans="1:111" ht="12" customHeight="1">
      <c r="A316" s="861"/>
      <c r="B316" s="862"/>
      <c r="C316" s="863"/>
      <c r="D316" s="798">
        <f>D311+1</f>
        <v>24</v>
      </c>
      <c r="E316" s="701"/>
      <c r="F316" s="701"/>
      <c r="G316" s="805" t="s">
        <v>175</v>
      </c>
      <c r="H316" s="805"/>
      <c r="I316" s="805"/>
      <c r="J316" s="805"/>
      <c r="K316" s="805"/>
      <c r="L316" s="805"/>
      <c r="M316" s="805"/>
      <c r="N316" s="805"/>
      <c r="O316" s="805"/>
      <c r="P316" s="805"/>
      <c r="Q316" s="805"/>
      <c r="R316" s="805"/>
      <c r="S316" s="805"/>
      <c r="T316" s="805"/>
      <c r="U316" s="805"/>
      <c r="V316" s="805"/>
      <c r="W316" s="805"/>
      <c r="X316" s="805"/>
      <c r="Y316" s="805"/>
      <c r="Z316" s="805"/>
      <c r="AA316" s="805"/>
      <c r="AB316" s="805"/>
      <c r="AC316" s="805"/>
      <c r="AD316" s="805"/>
      <c r="AE316" s="805"/>
      <c r="AF316" s="805"/>
      <c r="AG316" s="805"/>
      <c r="AH316" s="805"/>
      <c r="AI316" s="805"/>
      <c r="AJ316" s="805"/>
      <c r="AK316" s="805"/>
      <c r="AL316" s="805"/>
      <c r="AM316" s="805"/>
      <c r="AN316" s="805"/>
      <c r="AO316" s="805"/>
      <c r="AP316" s="805"/>
      <c r="AQ316" s="805"/>
      <c r="AR316" s="805"/>
      <c r="AS316" s="805"/>
      <c r="AT316" s="805"/>
      <c r="AU316" s="805"/>
      <c r="AV316" s="805"/>
      <c r="AW316" s="805"/>
      <c r="AX316" s="805"/>
      <c r="AY316" s="805"/>
      <c r="AZ316" s="805"/>
      <c r="BA316" s="805"/>
      <c r="BB316" s="805"/>
      <c r="BC316" s="805"/>
      <c r="BD316" s="805"/>
      <c r="BE316" s="805"/>
      <c r="BF316" s="805"/>
      <c r="BG316" s="805"/>
      <c r="BH316" s="805"/>
      <c r="BI316" s="805"/>
      <c r="BJ316" s="805"/>
      <c r="BK316" s="805"/>
      <c r="BL316" s="805"/>
      <c r="BM316" s="805"/>
      <c r="BN316" s="805"/>
      <c r="BO316" s="805"/>
      <c r="BP316" s="805"/>
      <c r="BQ316" s="805"/>
      <c r="BR316" s="805"/>
      <c r="BS316" s="805"/>
      <c r="BT316" s="805"/>
      <c r="BU316" s="805"/>
      <c r="BV316" s="805"/>
      <c r="BW316" s="805"/>
      <c r="BX316" s="805"/>
      <c r="BY316" s="805"/>
      <c r="BZ316" s="805"/>
      <c r="CA316" s="805"/>
      <c r="CB316" s="805"/>
      <c r="CC316" s="805"/>
      <c r="CD316" s="805"/>
      <c r="CE316" s="805"/>
      <c r="CF316" s="805"/>
      <c r="CG316" s="805"/>
      <c r="CH316" s="701">
        <v>94180</v>
      </c>
      <c r="CI316" s="701"/>
      <c r="CJ316" s="701"/>
      <c r="CK316" s="701"/>
      <c r="CL316" s="701"/>
      <c r="CM316" s="701"/>
      <c r="CN316" s="701"/>
      <c r="CO316" s="701"/>
      <c r="CP316" s="702"/>
      <c r="CQ316" s="702"/>
      <c r="CR316" s="702"/>
      <c r="CS316" s="702"/>
      <c r="CT316" s="702"/>
      <c r="CU316" s="702"/>
      <c r="CV316" s="702"/>
      <c r="CW316" s="702"/>
      <c r="CX316" s="702"/>
      <c r="CY316" s="702"/>
      <c r="CZ316" s="702"/>
      <c r="DA316" s="702"/>
      <c r="DB316" s="702"/>
      <c r="DC316" s="702"/>
      <c r="DD316" s="702"/>
      <c r="DE316" s="702"/>
      <c r="DF316" s="702"/>
      <c r="DG316" s="703"/>
    </row>
    <row r="317" spans="1:111" ht="12" customHeight="1">
      <c r="A317" s="861"/>
      <c r="B317" s="862"/>
      <c r="C317" s="863"/>
      <c r="D317" s="798">
        <f>D316+1</f>
        <v>25</v>
      </c>
      <c r="E317" s="701"/>
      <c r="F317" s="701"/>
      <c r="G317" s="805" t="s">
        <v>176</v>
      </c>
      <c r="H317" s="805"/>
      <c r="I317" s="805"/>
      <c r="J317" s="805"/>
      <c r="K317" s="805"/>
      <c r="L317" s="805"/>
      <c r="M317" s="805"/>
      <c r="N317" s="805"/>
      <c r="O317" s="805"/>
      <c r="P317" s="805"/>
      <c r="Q317" s="805"/>
      <c r="R317" s="805"/>
      <c r="S317" s="805"/>
      <c r="T317" s="805"/>
      <c r="U317" s="805"/>
      <c r="V317" s="805"/>
      <c r="W317" s="805"/>
      <c r="X317" s="805"/>
      <c r="Y317" s="805"/>
      <c r="Z317" s="805"/>
      <c r="AA317" s="805"/>
      <c r="AB317" s="805"/>
      <c r="AC317" s="805"/>
      <c r="AD317" s="805"/>
      <c r="AE317" s="805"/>
      <c r="AF317" s="805"/>
      <c r="AG317" s="805"/>
      <c r="AH317" s="805"/>
      <c r="AI317" s="805"/>
      <c r="AJ317" s="805"/>
      <c r="AK317" s="805"/>
      <c r="AL317" s="805"/>
      <c r="AM317" s="805"/>
      <c r="AN317" s="805"/>
      <c r="AO317" s="805"/>
      <c r="AP317" s="805"/>
      <c r="AQ317" s="805"/>
      <c r="AR317" s="805"/>
      <c r="AS317" s="805"/>
      <c r="AT317" s="805"/>
      <c r="AU317" s="805"/>
      <c r="AV317" s="805"/>
      <c r="AW317" s="805"/>
      <c r="AX317" s="805"/>
      <c r="AY317" s="805"/>
      <c r="AZ317" s="805"/>
      <c r="BA317" s="805"/>
      <c r="BB317" s="805"/>
      <c r="BC317" s="805"/>
      <c r="BD317" s="805"/>
      <c r="BE317" s="805"/>
      <c r="BF317" s="805"/>
      <c r="BG317" s="805"/>
      <c r="BH317" s="805"/>
      <c r="BI317" s="805"/>
      <c r="BJ317" s="805"/>
      <c r="BK317" s="805"/>
      <c r="BL317" s="805"/>
      <c r="BM317" s="805"/>
      <c r="BN317" s="805"/>
      <c r="BO317" s="805"/>
      <c r="BP317" s="805"/>
      <c r="BQ317" s="805"/>
      <c r="BR317" s="805"/>
      <c r="BS317" s="805"/>
      <c r="BT317" s="805"/>
      <c r="BU317" s="805"/>
      <c r="BV317" s="805"/>
      <c r="BW317" s="805"/>
      <c r="BX317" s="805"/>
      <c r="BY317" s="805"/>
      <c r="BZ317" s="805"/>
      <c r="CA317" s="805"/>
      <c r="CB317" s="805"/>
      <c r="CC317" s="805"/>
      <c r="CD317" s="805"/>
      <c r="CE317" s="805"/>
      <c r="CF317" s="805"/>
      <c r="CG317" s="805"/>
      <c r="CH317" s="701">
        <v>94121</v>
      </c>
      <c r="CI317" s="701"/>
      <c r="CJ317" s="701"/>
      <c r="CK317" s="701"/>
      <c r="CL317" s="701"/>
      <c r="CM317" s="701"/>
      <c r="CN317" s="701"/>
      <c r="CO317" s="701"/>
      <c r="CP317" s="702"/>
      <c r="CQ317" s="702"/>
      <c r="CR317" s="702"/>
      <c r="CS317" s="702"/>
      <c r="CT317" s="702"/>
      <c r="CU317" s="702"/>
      <c r="CV317" s="702"/>
      <c r="CW317" s="702"/>
      <c r="CX317" s="702"/>
      <c r="CY317" s="702"/>
      <c r="CZ317" s="702"/>
      <c r="DA317" s="702"/>
      <c r="DB317" s="702"/>
      <c r="DC317" s="702"/>
      <c r="DD317" s="702"/>
      <c r="DE317" s="702"/>
      <c r="DF317" s="702"/>
      <c r="DG317" s="703"/>
    </row>
    <row r="318" spans="1:111" ht="15.75" thickBot="1">
      <c r="A318" s="864"/>
      <c r="B318" s="865"/>
      <c r="C318" s="866"/>
      <c r="D318" s="798">
        <f>D317+1</f>
        <v>26</v>
      </c>
      <c r="E318" s="701"/>
      <c r="F318" s="701"/>
      <c r="G318" s="844" t="s">
        <v>715</v>
      </c>
      <c r="H318" s="844"/>
      <c r="I318" s="844"/>
      <c r="J318" s="844"/>
      <c r="K318" s="844"/>
      <c r="L318" s="844"/>
      <c r="M318" s="844"/>
      <c r="N318" s="844"/>
      <c r="O318" s="844"/>
      <c r="P318" s="844"/>
      <c r="Q318" s="844"/>
      <c r="R318" s="844"/>
      <c r="S318" s="844"/>
      <c r="T318" s="844"/>
      <c r="U318" s="844"/>
      <c r="V318" s="844"/>
      <c r="W318" s="844"/>
      <c r="X318" s="844"/>
      <c r="Y318" s="844"/>
      <c r="Z318" s="844"/>
      <c r="AA318" s="844"/>
      <c r="AB318" s="844"/>
      <c r="AC318" s="844"/>
      <c r="AD318" s="844"/>
      <c r="AE318" s="844"/>
      <c r="AF318" s="844"/>
      <c r="AG318" s="844"/>
      <c r="AH318" s="844"/>
      <c r="AI318" s="844"/>
      <c r="AJ318" s="844"/>
      <c r="AK318" s="844"/>
      <c r="AL318" s="844"/>
      <c r="AM318" s="844"/>
      <c r="AN318" s="844"/>
      <c r="AO318" s="844"/>
      <c r="AP318" s="844"/>
      <c r="AQ318" s="844"/>
      <c r="AR318" s="844"/>
      <c r="AS318" s="844"/>
      <c r="AT318" s="844"/>
      <c r="AU318" s="844"/>
      <c r="AV318" s="844"/>
      <c r="AW318" s="844"/>
      <c r="AX318" s="844"/>
      <c r="AY318" s="844"/>
      <c r="AZ318" s="844"/>
      <c r="BA318" s="844"/>
      <c r="BB318" s="844"/>
      <c r="BC318" s="844"/>
      <c r="BD318" s="844"/>
      <c r="BE318" s="844"/>
      <c r="BF318" s="844"/>
      <c r="BG318" s="844"/>
      <c r="BH318" s="844"/>
      <c r="BI318" s="844"/>
      <c r="BJ318" s="844"/>
      <c r="BK318" s="844"/>
      <c r="BL318" s="844"/>
      <c r="BM318" s="844"/>
      <c r="BN318" s="844"/>
      <c r="BO318" s="844"/>
      <c r="BP318" s="844"/>
      <c r="BQ318" s="844"/>
      <c r="BR318" s="844"/>
      <c r="BS318" s="844"/>
      <c r="BT318" s="844"/>
      <c r="BU318" s="844"/>
      <c r="BV318" s="844"/>
      <c r="BW318" s="844"/>
      <c r="BX318" s="844"/>
      <c r="BY318" s="844"/>
      <c r="BZ318" s="844"/>
      <c r="CA318" s="844"/>
      <c r="CB318" s="844"/>
      <c r="CC318" s="844"/>
      <c r="CD318" s="844"/>
      <c r="CE318" s="844"/>
      <c r="CF318" s="844"/>
      <c r="CG318" s="844"/>
      <c r="CH318" s="793">
        <v>94599</v>
      </c>
      <c r="CI318" s="793"/>
      <c r="CJ318" s="793"/>
      <c r="CK318" s="793"/>
      <c r="CL318" s="793"/>
      <c r="CM318" s="793"/>
      <c r="CN318" s="793"/>
      <c r="CO318" s="793"/>
      <c r="CP318" s="845">
        <f>+CP269+CP270+CP271+CP272+CP273+CP274+CP275+CP276+CP277+CP282+CP283+CP284+CP285+CP286+CP287+CP288+CP293+CP294+CP299+CP300+CP301+CP306+CP311+CP316+CP317</f>
        <v>0</v>
      </c>
      <c r="CQ318" s="845"/>
      <c r="CR318" s="845"/>
      <c r="CS318" s="845"/>
      <c r="CT318" s="845"/>
      <c r="CU318" s="845"/>
      <c r="CV318" s="845"/>
      <c r="CW318" s="845"/>
      <c r="CX318" s="845"/>
      <c r="CY318" s="845"/>
      <c r="CZ318" s="845"/>
      <c r="DA318" s="845"/>
      <c r="DB318" s="845"/>
      <c r="DC318" s="845"/>
      <c r="DD318" s="845"/>
      <c r="DE318" s="845"/>
      <c r="DF318" s="845"/>
      <c r="DG318" s="846"/>
    </row>
    <row r="319" spans="1:111" ht="15.75" thickBot="1">
      <c r="A319" s="775"/>
      <c r="B319" s="776"/>
      <c r="C319" s="777"/>
      <c r="D319" s="778">
        <f>D318+1</f>
        <v>27</v>
      </c>
      <c r="E319" s="779"/>
      <c r="F319" s="779"/>
      <c r="G319" s="828" t="s">
        <v>178</v>
      </c>
      <c r="H319" s="828"/>
      <c r="I319" s="828"/>
      <c r="J319" s="828"/>
      <c r="K319" s="828"/>
      <c r="L319" s="828"/>
      <c r="M319" s="828"/>
      <c r="N319" s="828"/>
      <c r="O319" s="828"/>
      <c r="P319" s="828"/>
      <c r="Q319" s="828"/>
      <c r="R319" s="828"/>
      <c r="S319" s="828"/>
      <c r="T319" s="828"/>
      <c r="U319" s="828"/>
      <c r="V319" s="828"/>
      <c r="W319" s="828"/>
      <c r="X319" s="828"/>
      <c r="Y319" s="828"/>
      <c r="Z319" s="828"/>
      <c r="AA319" s="828"/>
      <c r="AB319" s="828"/>
      <c r="AC319" s="828"/>
      <c r="AD319" s="828"/>
      <c r="AE319" s="828"/>
      <c r="AF319" s="828"/>
      <c r="AG319" s="828"/>
      <c r="AH319" s="828"/>
      <c r="AI319" s="828"/>
      <c r="AJ319" s="828"/>
      <c r="AK319" s="828"/>
      <c r="AL319" s="828"/>
      <c r="AM319" s="828"/>
      <c r="AN319" s="828"/>
      <c r="AO319" s="828"/>
      <c r="AP319" s="828"/>
      <c r="AQ319" s="828"/>
      <c r="AR319" s="828"/>
      <c r="AS319" s="828"/>
      <c r="AT319" s="828"/>
      <c r="AU319" s="828"/>
      <c r="AV319" s="828"/>
      <c r="AW319" s="828"/>
      <c r="AX319" s="828"/>
      <c r="AY319" s="828"/>
      <c r="AZ319" s="828"/>
      <c r="BA319" s="828"/>
      <c r="BB319" s="828"/>
      <c r="BC319" s="828"/>
      <c r="BD319" s="828"/>
      <c r="BE319" s="828"/>
      <c r="BF319" s="828"/>
      <c r="BG319" s="828"/>
      <c r="BH319" s="828"/>
      <c r="BI319" s="828"/>
      <c r="BJ319" s="828"/>
      <c r="BK319" s="828"/>
      <c r="BL319" s="828"/>
      <c r="BM319" s="828"/>
      <c r="BN319" s="828"/>
      <c r="BO319" s="828"/>
      <c r="BP319" s="828"/>
      <c r="BQ319" s="828"/>
      <c r="BR319" s="828"/>
      <c r="BS319" s="828"/>
      <c r="BT319" s="828"/>
      <c r="BU319" s="828"/>
      <c r="BV319" s="828"/>
      <c r="BW319" s="828"/>
      <c r="BX319" s="828"/>
      <c r="BY319" s="828"/>
      <c r="BZ319" s="828"/>
      <c r="CA319" s="828"/>
      <c r="CB319" s="828"/>
      <c r="CC319" s="828"/>
      <c r="CD319" s="828"/>
      <c r="CE319" s="828"/>
      <c r="CF319" s="828"/>
      <c r="CG319" s="828"/>
      <c r="CH319" s="685">
        <v>94591</v>
      </c>
      <c r="CI319" s="685"/>
      <c r="CJ319" s="685"/>
      <c r="CK319" s="685"/>
      <c r="CL319" s="685"/>
      <c r="CM319" s="685"/>
      <c r="CN319" s="685"/>
      <c r="CO319" s="829"/>
      <c r="CP319" s="830">
        <f>CP239</f>
        <v>0</v>
      </c>
      <c r="CQ319" s="831"/>
      <c r="CR319" s="831"/>
      <c r="CS319" s="831"/>
      <c r="CT319" s="831"/>
      <c r="CU319" s="831"/>
      <c r="CV319" s="831"/>
      <c r="CW319" s="831"/>
      <c r="CX319" s="831"/>
      <c r="CY319" s="831"/>
      <c r="CZ319" s="831"/>
      <c r="DA319" s="831"/>
      <c r="DB319" s="831"/>
      <c r="DC319" s="831"/>
      <c r="DD319" s="831"/>
      <c r="DE319" s="831"/>
      <c r="DF319" s="831"/>
      <c r="DG319" s="832"/>
    </row>
    <row r="320" spans="1:111" ht="10.5" customHeight="1">
      <c r="A320" s="833" t="s">
        <v>194</v>
      </c>
      <c r="B320" s="834"/>
      <c r="C320" s="835"/>
      <c r="D320" s="842">
        <f>D319+1</f>
        <v>28</v>
      </c>
      <c r="E320" s="816"/>
      <c r="F320" s="816"/>
      <c r="G320" s="814" t="s">
        <v>179</v>
      </c>
      <c r="H320" s="814"/>
      <c r="I320" s="814"/>
      <c r="J320" s="814"/>
      <c r="K320" s="814"/>
      <c r="L320" s="814"/>
      <c r="M320" s="814"/>
      <c r="N320" s="814"/>
      <c r="O320" s="814"/>
      <c r="P320" s="814"/>
      <c r="Q320" s="814"/>
      <c r="R320" s="814"/>
      <c r="S320" s="814"/>
      <c r="T320" s="814"/>
      <c r="U320" s="814"/>
      <c r="V320" s="814"/>
      <c r="W320" s="814"/>
      <c r="X320" s="814"/>
      <c r="Y320" s="814"/>
      <c r="Z320" s="814"/>
      <c r="AA320" s="814"/>
      <c r="AB320" s="814"/>
      <c r="AC320" s="814"/>
      <c r="AD320" s="814"/>
      <c r="AE320" s="814"/>
      <c r="AF320" s="814"/>
      <c r="AG320" s="814"/>
      <c r="AH320" s="814"/>
      <c r="AI320" s="814"/>
      <c r="AJ320" s="814"/>
      <c r="AK320" s="814"/>
      <c r="AL320" s="814"/>
      <c r="AM320" s="814"/>
      <c r="AN320" s="814"/>
      <c r="AO320" s="814"/>
      <c r="AP320" s="814"/>
      <c r="AQ320" s="814"/>
      <c r="AR320" s="814"/>
      <c r="AS320" s="814"/>
      <c r="AT320" s="814"/>
      <c r="AU320" s="814"/>
      <c r="AV320" s="814"/>
      <c r="AW320" s="814"/>
      <c r="AX320" s="814"/>
      <c r="AY320" s="814"/>
      <c r="AZ320" s="814"/>
      <c r="BA320" s="814"/>
      <c r="BB320" s="814"/>
      <c r="BC320" s="814"/>
      <c r="BD320" s="814"/>
      <c r="BE320" s="814"/>
      <c r="BF320" s="814"/>
      <c r="BG320" s="814"/>
      <c r="BH320" s="814"/>
      <c r="BI320" s="814"/>
      <c r="BJ320" s="814"/>
      <c r="BK320" s="814"/>
      <c r="BL320" s="814"/>
      <c r="BM320" s="814"/>
      <c r="BN320" s="814"/>
      <c r="BO320" s="814"/>
      <c r="BP320" s="814"/>
      <c r="BQ320" s="814"/>
      <c r="BR320" s="814"/>
      <c r="BS320" s="814"/>
      <c r="BT320" s="814"/>
      <c r="BU320" s="814"/>
      <c r="BV320" s="814"/>
      <c r="BW320" s="814"/>
      <c r="BX320" s="814"/>
      <c r="BY320" s="814"/>
      <c r="BZ320" s="814"/>
      <c r="CA320" s="814"/>
      <c r="CB320" s="814"/>
      <c r="CC320" s="814"/>
      <c r="CD320" s="814"/>
      <c r="CE320" s="814"/>
      <c r="CF320" s="814"/>
      <c r="CG320" s="814"/>
      <c r="CH320" s="816">
        <v>9461</v>
      </c>
      <c r="CI320" s="816"/>
      <c r="CJ320" s="816"/>
      <c r="CK320" s="816"/>
      <c r="CL320" s="816"/>
      <c r="CM320" s="816"/>
      <c r="CN320" s="816"/>
      <c r="CO320" s="816"/>
      <c r="CP320" s="817">
        <f>SUM(CP322:DG325)</f>
        <v>0</v>
      </c>
      <c r="CQ320" s="817"/>
      <c r="CR320" s="817"/>
      <c r="CS320" s="817"/>
      <c r="CT320" s="817"/>
      <c r="CU320" s="817"/>
      <c r="CV320" s="817"/>
      <c r="CW320" s="817"/>
      <c r="CX320" s="817"/>
      <c r="CY320" s="817"/>
      <c r="CZ320" s="817"/>
      <c r="DA320" s="817"/>
      <c r="DB320" s="817"/>
      <c r="DC320" s="817"/>
      <c r="DD320" s="817"/>
      <c r="DE320" s="817"/>
      <c r="DF320" s="817"/>
      <c r="DG320" s="818"/>
    </row>
    <row r="321" spans="1:111" ht="10.5" customHeight="1">
      <c r="A321" s="836"/>
      <c r="B321" s="837"/>
      <c r="C321" s="838"/>
      <c r="D321" s="812"/>
      <c r="E321" s="813"/>
      <c r="F321" s="813"/>
      <c r="G321" s="815"/>
      <c r="H321" s="815"/>
      <c r="I321" s="815"/>
      <c r="J321" s="815"/>
      <c r="K321" s="815"/>
      <c r="L321" s="815"/>
      <c r="M321" s="815"/>
      <c r="N321" s="815"/>
      <c r="O321" s="815"/>
      <c r="P321" s="815"/>
      <c r="Q321" s="815"/>
      <c r="R321" s="815"/>
      <c r="S321" s="815"/>
      <c r="T321" s="815"/>
      <c r="U321" s="815"/>
      <c r="V321" s="815"/>
      <c r="W321" s="815"/>
      <c r="X321" s="815"/>
      <c r="Y321" s="815"/>
      <c r="Z321" s="815"/>
      <c r="AA321" s="815"/>
      <c r="AB321" s="815"/>
      <c r="AC321" s="815"/>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5"/>
      <c r="AY321" s="815"/>
      <c r="AZ321" s="815"/>
      <c r="BA321" s="815"/>
      <c r="BB321" s="815"/>
      <c r="BC321" s="815"/>
      <c r="BD321" s="815"/>
      <c r="BE321" s="815"/>
      <c r="BF321" s="815"/>
      <c r="BG321" s="815"/>
      <c r="BH321" s="815"/>
      <c r="BI321" s="815"/>
      <c r="BJ321" s="815"/>
      <c r="BK321" s="815"/>
      <c r="BL321" s="815"/>
      <c r="BM321" s="815"/>
      <c r="BN321" s="815"/>
      <c r="BO321" s="815"/>
      <c r="BP321" s="815"/>
      <c r="BQ321" s="815"/>
      <c r="BR321" s="815"/>
      <c r="BS321" s="815"/>
      <c r="BT321" s="815"/>
      <c r="BU321" s="815"/>
      <c r="BV321" s="815"/>
      <c r="BW321" s="815"/>
      <c r="BX321" s="815"/>
      <c r="BY321" s="815"/>
      <c r="BZ321" s="815"/>
      <c r="CA321" s="815"/>
      <c r="CB321" s="815"/>
      <c r="CC321" s="815"/>
      <c r="CD321" s="815"/>
      <c r="CE321" s="815"/>
      <c r="CF321" s="815"/>
      <c r="CG321" s="815"/>
      <c r="CH321" s="701"/>
      <c r="CI321" s="701"/>
      <c r="CJ321" s="701"/>
      <c r="CK321" s="701"/>
      <c r="CL321" s="701"/>
      <c r="CM321" s="701"/>
      <c r="CN321" s="701"/>
      <c r="CO321" s="701"/>
      <c r="CP321" s="819"/>
      <c r="CQ321" s="819"/>
      <c r="CR321" s="819"/>
      <c r="CS321" s="819"/>
      <c r="CT321" s="819"/>
      <c r="CU321" s="819"/>
      <c r="CV321" s="819"/>
      <c r="CW321" s="819"/>
      <c r="CX321" s="819"/>
      <c r="CY321" s="819"/>
      <c r="CZ321" s="819"/>
      <c r="DA321" s="819"/>
      <c r="DB321" s="819"/>
      <c r="DC321" s="819"/>
      <c r="DD321" s="819"/>
      <c r="DE321" s="819"/>
      <c r="DF321" s="819"/>
      <c r="DG321" s="820"/>
    </row>
    <row r="322" spans="1:111" ht="10.5" customHeight="1">
      <c r="A322" s="836"/>
      <c r="B322" s="837"/>
      <c r="C322" s="838"/>
      <c r="D322" s="798"/>
      <c r="E322" s="701"/>
      <c r="F322" s="701"/>
      <c r="G322" s="800" t="s">
        <v>180</v>
      </c>
      <c r="H322" s="801"/>
      <c r="I322" s="801"/>
      <c r="J322" s="802" t="s">
        <v>184</v>
      </c>
      <c r="K322" s="802"/>
      <c r="L322" s="802"/>
      <c r="M322" s="802"/>
      <c r="N322" s="802"/>
      <c r="O322" s="802"/>
      <c r="P322" s="802"/>
      <c r="Q322" s="802"/>
      <c r="R322" s="802"/>
      <c r="S322" s="802"/>
      <c r="T322" s="802"/>
      <c r="U322" s="802"/>
      <c r="V322" s="802"/>
      <c r="W322" s="802"/>
      <c r="X322" s="802"/>
      <c r="Y322" s="811"/>
      <c r="Z322" s="805" t="s">
        <v>188</v>
      </c>
      <c r="AA322" s="805"/>
      <c r="AB322" s="805"/>
      <c r="AC322" s="805"/>
      <c r="AD322" s="805"/>
      <c r="AE322" s="805"/>
      <c r="AF322" s="805"/>
      <c r="AG322" s="701"/>
      <c r="AH322" s="701"/>
      <c r="AI322" s="701"/>
      <c r="AJ322" s="701"/>
      <c r="AK322" s="701"/>
      <c r="AL322" s="701"/>
      <c r="AM322" s="701"/>
      <c r="AN322" s="701"/>
      <c r="AO322" s="701"/>
      <c r="AP322" s="701"/>
      <c r="AQ322" s="701"/>
      <c r="AR322" s="701"/>
      <c r="AS322" s="701"/>
      <c r="AT322" s="701"/>
      <c r="AU322" s="701"/>
      <c r="AV322" s="701"/>
      <c r="AW322" s="701"/>
      <c r="AX322" s="701"/>
      <c r="AY322" s="701"/>
      <c r="AZ322" s="701"/>
      <c r="BA322" s="701"/>
      <c r="BB322" s="701"/>
      <c r="BC322" s="701"/>
      <c r="BD322" s="701"/>
      <c r="BE322" s="701"/>
      <c r="BF322" s="701"/>
      <c r="BG322" s="701"/>
      <c r="BH322" s="701"/>
      <c r="BI322" s="701"/>
      <c r="BJ322" s="701"/>
      <c r="BK322" s="701"/>
      <c r="BL322" s="701"/>
      <c r="BM322" s="701"/>
      <c r="BN322" s="701"/>
      <c r="BO322" s="701"/>
      <c r="BP322" s="701"/>
      <c r="BQ322" s="701"/>
      <c r="BR322" s="701"/>
      <c r="BS322" s="701"/>
      <c r="BT322" s="701"/>
      <c r="BU322" s="701"/>
      <c r="BV322" s="701"/>
      <c r="BW322" s="701"/>
      <c r="BX322" s="701"/>
      <c r="BY322" s="701"/>
      <c r="BZ322" s="701"/>
      <c r="CA322" s="701"/>
      <c r="CB322" s="701"/>
      <c r="CC322" s="701"/>
      <c r="CD322" s="701"/>
      <c r="CE322" s="701"/>
      <c r="CF322" s="701"/>
      <c r="CG322" s="701"/>
      <c r="CH322" s="808"/>
      <c r="CI322" s="808"/>
      <c r="CJ322" s="808"/>
      <c r="CK322" s="808"/>
      <c r="CL322" s="808"/>
      <c r="CM322" s="808"/>
      <c r="CN322" s="808"/>
      <c r="CO322" s="808"/>
      <c r="CP322" s="806"/>
      <c r="CQ322" s="806"/>
      <c r="CR322" s="806"/>
      <c r="CS322" s="806"/>
      <c r="CT322" s="806"/>
      <c r="CU322" s="806"/>
      <c r="CV322" s="806"/>
      <c r="CW322" s="806"/>
      <c r="CX322" s="806"/>
      <c r="CY322" s="806"/>
      <c r="CZ322" s="806"/>
      <c r="DA322" s="806"/>
      <c r="DB322" s="806"/>
      <c r="DC322" s="806"/>
      <c r="DD322" s="806"/>
      <c r="DE322" s="806"/>
      <c r="DF322" s="806"/>
      <c r="DG322" s="807"/>
    </row>
    <row r="323" spans="1:111" ht="10.5" customHeight="1">
      <c r="A323" s="836"/>
      <c r="B323" s="837"/>
      <c r="C323" s="838"/>
      <c r="D323" s="798"/>
      <c r="E323" s="701"/>
      <c r="F323" s="701"/>
      <c r="G323" s="800" t="s">
        <v>181</v>
      </c>
      <c r="H323" s="801"/>
      <c r="I323" s="801"/>
      <c r="J323" s="802" t="s">
        <v>185</v>
      </c>
      <c r="K323" s="803"/>
      <c r="L323" s="803"/>
      <c r="M323" s="803"/>
      <c r="N323" s="803"/>
      <c r="O323" s="803"/>
      <c r="P323" s="803"/>
      <c r="Q323" s="803"/>
      <c r="R323" s="803"/>
      <c r="S323" s="803"/>
      <c r="T323" s="803"/>
      <c r="U323" s="803"/>
      <c r="V323" s="803"/>
      <c r="W323" s="803"/>
      <c r="X323" s="803"/>
      <c r="Y323" s="804"/>
      <c r="Z323" s="805" t="s">
        <v>188</v>
      </c>
      <c r="AA323" s="805"/>
      <c r="AB323" s="805"/>
      <c r="AC323" s="805"/>
      <c r="AD323" s="805"/>
      <c r="AE323" s="805"/>
      <c r="AF323" s="805"/>
      <c r="AG323" s="701"/>
      <c r="AH323" s="701"/>
      <c r="AI323" s="701"/>
      <c r="AJ323" s="701"/>
      <c r="AK323" s="701"/>
      <c r="AL323" s="701"/>
      <c r="AM323" s="701"/>
      <c r="AN323" s="701"/>
      <c r="AO323" s="701"/>
      <c r="AP323" s="701"/>
      <c r="AQ323" s="701"/>
      <c r="AR323" s="701"/>
      <c r="AS323" s="701"/>
      <c r="AT323" s="701"/>
      <c r="AU323" s="701"/>
      <c r="AV323" s="701"/>
      <c r="AW323" s="701"/>
      <c r="AX323" s="701"/>
      <c r="AY323" s="701"/>
      <c r="AZ323" s="701"/>
      <c r="BA323" s="701"/>
      <c r="BB323" s="701"/>
      <c r="BC323" s="701"/>
      <c r="BD323" s="701"/>
      <c r="BE323" s="701"/>
      <c r="BF323" s="701"/>
      <c r="BG323" s="701"/>
      <c r="BH323" s="701"/>
      <c r="BI323" s="701"/>
      <c r="BJ323" s="701"/>
      <c r="BK323" s="701"/>
      <c r="BL323" s="701"/>
      <c r="BM323" s="701"/>
      <c r="BN323" s="701"/>
      <c r="BO323" s="701"/>
      <c r="BP323" s="701"/>
      <c r="BQ323" s="701"/>
      <c r="BR323" s="701"/>
      <c r="BS323" s="701"/>
      <c r="BT323" s="701"/>
      <c r="BU323" s="701"/>
      <c r="BV323" s="701"/>
      <c r="BW323" s="701"/>
      <c r="BX323" s="701"/>
      <c r="BY323" s="701"/>
      <c r="BZ323" s="701"/>
      <c r="CA323" s="701"/>
      <c r="CB323" s="701"/>
      <c r="CC323" s="701"/>
      <c r="CD323" s="701"/>
      <c r="CE323" s="701"/>
      <c r="CF323" s="701"/>
      <c r="CG323" s="701"/>
      <c r="CH323" s="701"/>
      <c r="CI323" s="701"/>
      <c r="CJ323" s="701"/>
      <c r="CK323" s="701"/>
      <c r="CL323" s="701"/>
      <c r="CM323" s="701"/>
      <c r="CN323" s="701"/>
      <c r="CO323" s="701"/>
      <c r="CP323" s="702"/>
      <c r="CQ323" s="702"/>
      <c r="CR323" s="702"/>
      <c r="CS323" s="702"/>
      <c r="CT323" s="702"/>
      <c r="CU323" s="702"/>
      <c r="CV323" s="702"/>
      <c r="CW323" s="702"/>
      <c r="CX323" s="702"/>
      <c r="CY323" s="702"/>
      <c r="CZ323" s="702"/>
      <c r="DA323" s="702"/>
      <c r="DB323" s="702"/>
      <c r="DC323" s="702"/>
      <c r="DD323" s="702"/>
      <c r="DE323" s="702"/>
      <c r="DF323" s="702"/>
      <c r="DG323" s="703"/>
    </row>
    <row r="324" spans="1:111" ht="10.5" customHeight="1">
      <c r="A324" s="836"/>
      <c r="B324" s="837"/>
      <c r="C324" s="838"/>
      <c r="D324" s="798"/>
      <c r="E324" s="701"/>
      <c r="F324" s="701"/>
      <c r="G324" s="800" t="s">
        <v>182</v>
      </c>
      <c r="H324" s="801"/>
      <c r="I324" s="801"/>
      <c r="J324" s="802" t="s">
        <v>186</v>
      </c>
      <c r="K324" s="802"/>
      <c r="L324" s="802"/>
      <c r="M324" s="802"/>
      <c r="N324" s="802"/>
      <c r="O324" s="802"/>
      <c r="P324" s="802"/>
      <c r="Q324" s="802"/>
      <c r="R324" s="802"/>
      <c r="S324" s="802"/>
      <c r="T324" s="802"/>
      <c r="U324" s="802"/>
      <c r="V324" s="802"/>
      <c r="W324" s="802"/>
      <c r="X324" s="802"/>
      <c r="Y324" s="811"/>
      <c r="Z324" s="805" t="s">
        <v>188</v>
      </c>
      <c r="AA324" s="805"/>
      <c r="AB324" s="805"/>
      <c r="AC324" s="805"/>
      <c r="AD324" s="805"/>
      <c r="AE324" s="805"/>
      <c r="AF324" s="805"/>
      <c r="AG324" s="701"/>
      <c r="AH324" s="701"/>
      <c r="AI324" s="701"/>
      <c r="AJ324" s="701"/>
      <c r="AK324" s="701"/>
      <c r="AL324" s="701"/>
      <c r="AM324" s="701"/>
      <c r="AN324" s="701"/>
      <c r="AO324" s="701"/>
      <c r="AP324" s="701"/>
      <c r="AQ324" s="701"/>
      <c r="AR324" s="701"/>
      <c r="AS324" s="701"/>
      <c r="AT324" s="701"/>
      <c r="AU324" s="701"/>
      <c r="AV324" s="701"/>
      <c r="AW324" s="701"/>
      <c r="AX324" s="701"/>
      <c r="AY324" s="701"/>
      <c r="AZ324" s="701"/>
      <c r="BA324" s="701"/>
      <c r="BB324" s="701"/>
      <c r="BC324" s="701"/>
      <c r="BD324" s="701"/>
      <c r="BE324" s="701"/>
      <c r="BF324" s="701"/>
      <c r="BG324" s="701"/>
      <c r="BH324" s="701"/>
      <c r="BI324" s="701"/>
      <c r="BJ324" s="701"/>
      <c r="BK324" s="701"/>
      <c r="BL324" s="701"/>
      <c r="BM324" s="701"/>
      <c r="BN324" s="701"/>
      <c r="BO324" s="701"/>
      <c r="BP324" s="701"/>
      <c r="BQ324" s="701"/>
      <c r="BR324" s="701"/>
      <c r="BS324" s="701"/>
      <c r="BT324" s="701"/>
      <c r="BU324" s="701"/>
      <c r="BV324" s="701"/>
      <c r="BW324" s="701"/>
      <c r="BX324" s="701"/>
      <c r="BY324" s="701"/>
      <c r="BZ324" s="701"/>
      <c r="CA324" s="701"/>
      <c r="CB324" s="701"/>
      <c r="CC324" s="701"/>
      <c r="CD324" s="701"/>
      <c r="CE324" s="701"/>
      <c r="CF324" s="701"/>
      <c r="CG324" s="701"/>
      <c r="CH324" s="701"/>
      <c r="CI324" s="701"/>
      <c r="CJ324" s="701"/>
      <c r="CK324" s="701"/>
      <c r="CL324" s="701"/>
      <c r="CM324" s="701"/>
      <c r="CN324" s="701"/>
      <c r="CO324" s="701"/>
      <c r="CP324" s="702"/>
      <c r="CQ324" s="702"/>
      <c r="CR324" s="702"/>
      <c r="CS324" s="702"/>
      <c r="CT324" s="702"/>
      <c r="CU324" s="702"/>
      <c r="CV324" s="702"/>
      <c r="CW324" s="702"/>
      <c r="CX324" s="702"/>
      <c r="CY324" s="702"/>
      <c r="CZ324" s="702"/>
      <c r="DA324" s="702"/>
      <c r="DB324" s="702"/>
      <c r="DC324" s="702"/>
      <c r="DD324" s="702"/>
      <c r="DE324" s="702"/>
      <c r="DF324" s="702"/>
      <c r="DG324" s="703"/>
    </row>
    <row r="325" spans="1:111" ht="10.5" customHeight="1" thickBot="1">
      <c r="A325" s="836"/>
      <c r="B325" s="837"/>
      <c r="C325" s="838"/>
      <c r="D325" s="798"/>
      <c r="E325" s="701"/>
      <c r="F325" s="701"/>
      <c r="G325" s="821" t="s">
        <v>183</v>
      </c>
      <c r="H325" s="822"/>
      <c r="I325" s="822"/>
      <c r="J325" s="823" t="s">
        <v>187</v>
      </c>
      <c r="K325" s="824"/>
      <c r="L325" s="824"/>
      <c r="M325" s="824"/>
      <c r="N325" s="824"/>
      <c r="O325" s="824"/>
      <c r="P325" s="824"/>
      <c r="Q325" s="824"/>
      <c r="R325" s="824"/>
      <c r="S325" s="824"/>
      <c r="T325" s="824"/>
      <c r="U325" s="824"/>
      <c r="V325" s="824"/>
      <c r="W325" s="824"/>
      <c r="X325" s="824"/>
      <c r="Y325" s="825"/>
      <c r="Z325" s="826" t="s">
        <v>188</v>
      </c>
      <c r="AA325" s="826"/>
      <c r="AB325" s="826"/>
      <c r="AC325" s="826"/>
      <c r="AD325" s="826"/>
      <c r="AE325" s="826"/>
      <c r="AF325" s="826"/>
      <c r="AG325" s="827"/>
      <c r="AH325" s="827"/>
      <c r="AI325" s="827"/>
      <c r="AJ325" s="827"/>
      <c r="AK325" s="827"/>
      <c r="AL325" s="827"/>
      <c r="AM325" s="827"/>
      <c r="AN325" s="827"/>
      <c r="AO325" s="827"/>
      <c r="AP325" s="827"/>
      <c r="AQ325" s="827"/>
      <c r="AR325" s="827"/>
      <c r="AS325" s="827"/>
      <c r="AT325" s="827"/>
      <c r="AU325" s="827"/>
      <c r="AV325" s="827"/>
      <c r="AW325" s="827"/>
      <c r="AX325" s="827"/>
      <c r="AY325" s="827"/>
      <c r="AZ325" s="827"/>
      <c r="BA325" s="827"/>
      <c r="BB325" s="827"/>
      <c r="BC325" s="827"/>
      <c r="BD325" s="827"/>
      <c r="BE325" s="827"/>
      <c r="BF325" s="827"/>
      <c r="BG325" s="827"/>
      <c r="BH325" s="827"/>
      <c r="BI325" s="827"/>
      <c r="BJ325" s="827"/>
      <c r="BK325" s="827"/>
      <c r="BL325" s="827"/>
      <c r="BM325" s="827"/>
      <c r="BN325" s="827"/>
      <c r="BO325" s="827"/>
      <c r="BP325" s="827"/>
      <c r="BQ325" s="827"/>
      <c r="BR325" s="827"/>
      <c r="BS325" s="827"/>
      <c r="BT325" s="827"/>
      <c r="BU325" s="827"/>
      <c r="BV325" s="827"/>
      <c r="BW325" s="827"/>
      <c r="BX325" s="827"/>
      <c r="BY325" s="827"/>
      <c r="BZ325" s="827"/>
      <c r="CA325" s="827"/>
      <c r="CB325" s="827"/>
      <c r="CC325" s="827"/>
      <c r="CD325" s="827"/>
      <c r="CE325" s="827"/>
      <c r="CF325" s="827"/>
      <c r="CG325" s="827"/>
      <c r="CH325" s="793"/>
      <c r="CI325" s="793"/>
      <c r="CJ325" s="793"/>
      <c r="CK325" s="793"/>
      <c r="CL325" s="793"/>
      <c r="CM325" s="793"/>
      <c r="CN325" s="793"/>
      <c r="CO325" s="793"/>
      <c r="CP325" s="809"/>
      <c r="CQ325" s="809"/>
      <c r="CR325" s="809"/>
      <c r="CS325" s="809"/>
      <c r="CT325" s="809"/>
      <c r="CU325" s="809"/>
      <c r="CV325" s="809"/>
      <c r="CW325" s="809"/>
      <c r="CX325" s="809"/>
      <c r="CY325" s="809"/>
      <c r="CZ325" s="809"/>
      <c r="DA325" s="809"/>
      <c r="DB325" s="809"/>
      <c r="DC325" s="809"/>
      <c r="DD325" s="809"/>
      <c r="DE325" s="809"/>
      <c r="DF325" s="809"/>
      <c r="DG325" s="810"/>
    </row>
    <row r="326" spans="1:111" ht="10.5" customHeight="1">
      <c r="A326" s="836"/>
      <c r="B326" s="837"/>
      <c r="C326" s="838"/>
      <c r="D326" s="798">
        <f>D320+1</f>
        <v>29</v>
      </c>
      <c r="E326" s="701"/>
      <c r="F326" s="701"/>
      <c r="G326" s="814" t="s">
        <v>189</v>
      </c>
      <c r="H326" s="814"/>
      <c r="I326" s="814"/>
      <c r="J326" s="814"/>
      <c r="K326" s="814"/>
      <c r="L326" s="814"/>
      <c r="M326" s="814"/>
      <c r="N326" s="814"/>
      <c r="O326" s="814"/>
      <c r="P326" s="814"/>
      <c r="Q326" s="814"/>
      <c r="R326" s="814"/>
      <c r="S326" s="814"/>
      <c r="T326" s="814"/>
      <c r="U326" s="814"/>
      <c r="V326" s="814"/>
      <c r="W326" s="814"/>
      <c r="X326" s="814"/>
      <c r="Y326" s="814"/>
      <c r="Z326" s="814"/>
      <c r="AA326" s="814"/>
      <c r="AB326" s="814"/>
      <c r="AC326" s="814"/>
      <c r="AD326" s="814"/>
      <c r="AE326" s="814"/>
      <c r="AF326" s="814"/>
      <c r="AG326" s="814"/>
      <c r="AH326" s="814"/>
      <c r="AI326" s="814"/>
      <c r="AJ326" s="814"/>
      <c r="AK326" s="814"/>
      <c r="AL326" s="814"/>
      <c r="AM326" s="814"/>
      <c r="AN326" s="814"/>
      <c r="AO326" s="814"/>
      <c r="AP326" s="814"/>
      <c r="AQ326" s="814"/>
      <c r="AR326" s="814"/>
      <c r="AS326" s="814"/>
      <c r="AT326" s="814"/>
      <c r="AU326" s="814"/>
      <c r="AV326" s="814"/>
      <c r="AW326" s="814"/>
      <c r="AX326" s="814"/>
      <c r="AY326" s="814"/>
      <c r="AZ326" s="814"/>
      <c r="BA326" s="814"/>
      <c r="BB326" s="814"/>
      <c r="BC326" s="814"/>
      <c r="BD326" s="814"/>
      <c r="BE326" s="814"/>
      <c r="BF326" s="814"/>
      <c r="BG326" s="814"/>
      <c r="BH326" s="814"/>
      <c r="BI326" s="814"/>
      <c r="BJ326" s="814"/>
      <c r="BK326" s="814"/>
      <c r="BL326" s="814"/>
      <c r="BM326" s="814"/>
      <c r="BN326" s="814"/>
      <c r="BO326" s="814"/>
      <c r="BP326" s="814"/>
      <c r="BQ326" s="814"/>
      <c r="BR326" s="814"/>
      <c r="BS326" s="814"/>
      <c r="BT326" s="814"/>
      <c r="BU326" s="814"/>
      <c r="BV326" s="814"/>
      <c r="BW326" s="814"/>
      <c r="BX326" s="814"/>
      <c r="BY326" s="814"/>
      <c r="BZ326" s="814"/>
      <c r="CA326" s="814"/>
      <c r="CB326" s="814"/>
      <c r="CC326" s="814"/>
      <c r="CD326" s="814"/>
      <c r="CE326" s="814"/>
      <c r="CF326" s="814"/>
      <c r="CG326" s="814"/>
      <c r="CH326" s="816">
        <v>9461</v>
      </c>
      <c r="CI326" s="816"/>
      <c r="CJ326" s="816"/>
      <c r="CK326" s="816"/>
      <c r="CL326" s="816"/>
      <c r="CM326" s="816"/>
      <c r="CN326" s="816"/>
      <c r="CO326" s="816"/>
      <c r="CP326" s="817">
        <f>SUM(CP328:DG331)</f>
        <v>0</v>
      </c>
      <c r="CQ326" s="817"/>
      <c r="CR326" s="817"/>
      <c r="CS326" s="817"/>
      <c r="CT326" s="817"/>
      <c r="CU326" s="817"/>
      <c r="CV326" s="817"/>
      <c r="CW326" s="817"/>
      <c r="CX326" s="817"/>
      <c r="CY326" s="817"/>
      <c r="CZ326" s="817"/>
      <c r="DA326" s="817"/>
      <c r="DB326" s="817"/>
      <c r="DC326" s="817"/>
      <c r="DD326" s="817"/>
      <c r="DE326" s="817"/>
      <c r="DF326" s="817"/>
      <c r="DG326" s="818"/>
    </row>
    <row r="327" spans="1:111" ht="10.5" customHeight="1">
      <c r="A327" s="836"/>
      <c r="B327" s="837"/>
      <c r="C327" s="838"/>
      <c r="D327" s="812"/>
      <c r="E327" s="813"/>
      <c r="F327" s="813"/>
      <c r="G327" s="815"/>
      <c r="H327" s="815"/>
      <c r="I327" s="815"/>
      <c r="J327" s="815"/>
      <c r="K327" s="815"/>
      <c r="L327" s="815"/>
      <c r="M327" s="815"/>
      <c r="N327" s="815"/>
      <c r="O327" s="815"/>
      <c r="P327" s="815"/>
      <c r="Q327" s="815"/>
      <c r="R327" s="815"/>
      <c r="S327" s="815"/>
      <c r="T327" s="815"/>
      <c r="U327" s="815"/>
      <c r="V327" s="815"/>
      <c r="W327" s="815"/>
      <c r="X327" s="815"/>
      <c r="Y327" s="815"/>
      <c r="Z327" s="815"/>
      <c r="AA327" s="815"/>
      <c r="AB327" s="815"/>
      <c r="AC327" s="815"/>
      <c r="AD327" s="815"/>
      <c r="AE327" s="815"/>
      <c r="AF327" s="815"/>
      <c r="AG327" s="815"/>
      <c r="AH327" s="815"/>
      <c r="AI327" s="815"/>
      <c r="AJ327" s="815"/>
      <c r="AK327" s="815"/>
      <c r="AL327" s="815"/>
      <c r="AM327" s="815"/>
      <c r="AN327" s="815"/>
      <c r="AO327" s="815"/>
      <c r="AP327" s="815"/>
      <c r="AQ327" s="815"/>
      <c r="AR327" s="815"/>
      <c r="AS327" s="815"/>
      <c r="AT327" s="815"/>
      <c r="AU327" s="815"/>
      <c r="AV327" s="815"/>
      <c r="AW327" s="815"/>
      <c r="AX327" s="815"/>
      <c r="AY327" s="815"/>
      <c r="AZ327" s="815"/>
      <c r="BA327" s="815"/>
      <c r="BB327" s="815"/>
      <c r="BC327" s="815"/>
      <c r="BD327" s="815"/>
      <c r="BE327" s="815"/>
      <c r="BF327" s="815"/>
      <c r="BG327" s="815"/>
      <c r="BH327" s="815"/>
      <c r="BI327" s="815"/>
      <c r="BJ327" s="815"/>
      <c r="BK327" s="815"/>
      <c r="BL327" s="815"/>
      <c r="BM327" s="815"/>
      <c r="BN327" s="815"/>
      <c r="BO327" s="815"/>
      <c r="BP327" s="815"/>
      <c r="BQ327" s="815"/>
      <c r="BR327" s="815"/>
      <c r="BS327" s="815"/>
      <c r="BT327" s="815"/>
      <c r="BU327" s="815"/>
      <c r="BV327" s="815"/>
      <c r="BW327" s="815"/>
      <c r="BX327" s="815"/>
      <c r="BY327" s="815"/>
      <c r="BZ327" s="815"/>
      <c r="CA327" s="815"/>
      <c r="CB327" s="815"/>
      <c r="CC327" s="815"/>
      <c r="CD327" s="815"/>
      <c r="CE327" s="815"/>
      <c r="CF327" s="815"/>
      <c r="CG327" s="815"/>
      <c r="CH327" s="701"/>
      <c r="CI327" s="701"/>
      <c r="CJ327" s="701"/>
      <c r="CK327" s="701"/>
      <c r="CL327" s="701"/>
      <c r="CM327" s="701"/>
      <c r="CN327" s="701"/>
      <c r="CO327" s="701"/>
      <c r="CP327" s="819"/>
      <c r="CQ327" s="819"/>
      <c r="CR327" s="819"/>
      <c r="CS327" s="819"/>
      <c r="CT327" s="819"/>
      <c r="CU327" s="819"/>
      <c r="CV327" s="819"/>
      <c r="CW327" s="819"/>
      <c r="CX327" s="819"/>
      <c r="CY327" s="819"/>
      <c r="CZ327" s="819"/>
      <c r="DA327" s="819"/>
      <c r="DB327" s="819"/>
      <c r="DC327" s="819"/>
      <c r="DD327" s="819"/>
      <c r="DE327" s="819"/>
      <c r="DF327" s="819"/>
      <c r="DG327" s="820"/>
    </row>
    <row r="328" spans="1:111" ht="10.5" customHeight="1">
      <c r="A328" s="836"/>
      <c r="B328" s="837"/>
      <c r="C328" s="838"/>
      <c r="D328" s="798"/>
      <c r="E328" s="701"/>
      <c r="F328" s="701"/>
      <c r="G328" s="800" t="s">
        <v>180</v>
      </c>
      <c r="H328" s="801"/>
      <c r="I328" s="801"/>
      <c r="J328" s="802" t="s">
        <v>184</v>
      </c>
      <c r="K328" s="802"/>
      <c r="L328" s="802"/>
      <c r="M328" s="802"/>
      <c r="N328" s="802"/>
      <c r="O328" s="802"/>
      <c r="P328" s="802"/>
      <c r="Q328" s="802"/>
      <c r="R328" s="802"/>
      <c r="S328" s="802"/>
      <c r="T328" s="802"/>
      <c r="U328" s="802"/>
      <c r="V328" s="802"/>
      <c r="W328" s="802"/>
      <c r="X328" s="802"/>
      <c r="Y328" s="811"/>
      <c r="Z328" s="805" t="s">
        <v>188</v>
      </c>
      <c r="AA328" s="805"/>
      <c r="AB328" s="805"/>
      <c r="AC328" s="805"/>
      <c r="AD328" s="805"/>
      <c r="AE328" s="805"/>
      <c r="AF328" s="805"/>
      <c r="AG328" s="701"/>
      <c r="AH328" s="701"/>
      <c r="AI328" s="701"/>
      <c r="AJ328" s="701"/>
      <c r="AK328" s="701"/>
      <c r="AL328" s="701"/>
      <c r="AM328" s="701"/>
      <c r="AN328" s="701"/>
      <c r="AO328" s="701"/>
      <c r="AP328" s="701"/>
      <c r="AQ328" s="701"/>
      <c r="AR328" s="701"/>
      <c r="AS328" s="701"/>
      <c r="AT328" s="701"/>
      <c r="AU328" s="701"/>
      <c r="AV328" s="701"/>
      <c r="AW328" s="701"/>
      <c r="AX328" s="701"/>
      <c r="AY328" s="701"/>
      <c r="AZ328" s="701"/>
      <c r="BA328" s="701"/>
      <c r="BB328" s="701"/>
      <c r="BC328" s="701"/>
      <c r="BD328" s="701"/>
      <c r="BE328" s="701"/>
      <c r="BF328" s="701"/>
      <c r="BG328" s="701"/>
      <c r="BH328" s="701"/>
      <c r="BI328" s="701"/>
      <c r="BJ328" s="701"/>
      <c r="BK328" s="701"/>
      <c r="BL328" s="701"/>
      <c r="BM328" s="701"/>
      <c r="BN328" s="701"/>
      <c r="BO328" s="701"/>
      <c r="BP328" s="701"/>
      <c r="BQ328" s="701"/>
      <c r="BR328" s="701"/>
      <c r="BS328" s="701"/>
      <c r="BT328" s="701"/>
      <c r="BU328" s="701"/>
      <c r="BV328" s="701"/>
      <c r="BW328" s="701"/>
      <c r="BX328" s="701"/>
      <c r="BY328" s="701"/>
      <c r="BZ328" s="701"/>
      <c r="CA328" s="701"/>
      <c r="CB328" s="701"/>
      <c r="CC328" s="701"/>
      <c r="CD328" s="701"/>
      <c r="CE328" s="701"/>
      <c r="CF328" s="701"/>
      <c r="CG328" s="701"/>
      <c r="CH328" s="808"/>
      <c r="CI328" s="808"/>
      <c r="CJ328" s="808"/>
      <c r="CK328" s="808"/>
      <c r="CL328" s="808"/>
      <c r="CM328" s="808"/>
      <c r="CN328" s="808"/>
      <c r="CO328" s="808"/>
      <c r="CP328" s="806"/>
      <c r="CQ328" s="806"/>
      <c r="CR328" s="806"/>
      <c r="CS328" s="806"/>
      <c r="CT328" s="806"/>
      <c r="CU328" s="806"/>
      <c r="CV328" s="806"/>
      <c r="CW328" s="806"/>
      <c r="CX328" s="806"/>
      <c r="CY328" s="806"/>
      <c r="CZ328" s="806"/>
      <c r="DA328" s="806"/>
      <c r="DB328" s="806"/>
      <c r="DC328" s="806"/>
      <c r="DD328" s="806"/>
      <c r="DE328" s="806"/>
      <c r="DF328" s="806"/>
      <c r="DG328" s="807"/>
    </row>
    <row r="329" spans="1:111" ht="10.5" customHeight="1">
      <c r="A329" s="836"/>
      <c r="B329" s="837"/>
      <c r="C329" s="838"/>
      <c r="D329" s="798"/>
      <c r="E329" s="701"/>
      <c r="F329" s="701"/>
      <c r="G329" s="800" t="s">
        <v>181</v>
      </c>
      <c r="H329" s="801"/>
      <c r="I329" s="801"/>
      <c r="J329" s="802" t="s">
        <v>185</v>
      </c>
      <c r="K329" s="803"/>
      <c r="L329" s="803"/>
      <c r="M329" s="803"/>
      <c r="N329" s="803"/>
      <c r="O329" s="803"/>
      <c r="P329" s="803"/>
      <c r="Q329" s="803"/>
      <c r="R329" s="803"/>
      <c r="S329" s="803"/>
      <c r="T329" s="803"/>
      <c r="U329" s="803"/>
      <c r="V329" s="803"/>
      <c r="W329" s="803"/>
      <c r="X329" s="803"/>
      <c r="Y329" s="804"/>
      <c r="Z329" s="805" t="s">
        <v>188</v>
      </c>
      <c r="AA329" s="805"/>
      <c r="AB329" s="805"/>
      <c r="AC329" s="805"/>
      <c r="AD329" s="805"/>
      <c r="AE329" s="805"/>
      <c r="AF329" s="805"/>
      <c r="AG329" s="701"/>
      <c r="AH329" s="701"/>
      <c r="AI329" s="701"/>
      <c r="AJ329" s="701"/>
      <c r="AK329" s="701"/>
      <c r="AL329" s="701"/>
      <c r="AM329" s="701"/>
      <c r="AN329" s="701"/>
      <c r="AO329" s="701"/>
      <c r="AP329" s="701"/>
      <c r="AQ329" s="701"/>
      <c r="AR329" s="701"/>
      <c r="AS329" s="701"/>
      <c r="AT329" s="701"/>
      <c r="AU329" s="701"/>
      <c r="AV329" s="701"/>
      <c r="AW329" s="701"/>
      <c r="AX329" s="701"/>
      <c r="AY329" s="701"/>
      <c r="AZ329" s="701"/>
      <c r="BA329" s="701"/>
      <c r="BB329" s="701"/>
      <c r="BC329" s="701"/>
      <c r="BD329" s="701"/>
      <c r="BE329" s="701"/>
      <c r="BF329" s="701"/>
      <c r="BG329" s="701"/>
      <c r="BH329" s="701"/>
      <c r="BI329" s="701"/>
      <c r="BJ329" s="701"/>
      <c r="BK329" s="701"/>
      <c r="BL329" s="701"/>
      <c r="BM329" s="701"/>
      <c r="BN329" s="701"/>
      <c r="BO329" s="701"/>
      <c r="BP329" s="701"/>
      <c r="BQ329" s="701"/>
      <c r="BR329" s="701"/>
      <c r="BS329" s="701"/>
      <c r="BT329" s="701"/>
      <c r="BU329" s="701"/>
      <c r="BV329" s="701"/>
      <c r="BW329" s="701"/>
      <c r="BX329" s="701"/>
      <c r="BY329" s="701"/>
      <c r="BZ329" s="701"/>
      <c r="CA329" s="701"/>
      <c r="CB329" s="701"/>
      <c r="CC329" s="701"/>
      <c r="CD329" s="701"/>
      <c r="CE329" s="701"/>
      <c r="CF329" s="701"/>
      <c r="CG329" s="701"/>
      <c r="CH329" s="701"/>
      <c r="CI329" s="701"/>
      <c r="CJ329" s="701"/>
      <c r="CK329" s="701"/>
      <c r="CL329" s="701"/>
      <c r="CM329" s="701"/>
      <c r="CN329" s="701"/>
      <c r="CO329" s="701"/>
      <c r="CP329" s="702"/>
      <c r="CQ329" s="702"/>
      <c r="CR329" s="702"/>
      <c r="CS329" s="702"/>
      <c r="CT329" s="702"/>
      <c r="CU329" s="702"/>
      <c r="CV329" s="702"/>
      <c r="CW329" s="702"/>
      <c r="CX329" s="702"/>
      <c r="CY329" s="702"/>
      <c r="CZ329" s="702"/>
      <c r="DA329" s="702"/>
      <c r="DB329" s="702"/>
      <c r="DC329" s="702"/>
      <c r="DD329" s="702"/>
      <c r="DE329" s="702"/>
      <c r="DF329" s="702"/>
      <c r="DG329" s="703"/>
    </row>
    <row r="330" spans="1:111" ht="10.5" customHeight="1">
      <c r="A330" s="836"/>
      <c r="B330" s="837"/>
      <c r="C330" s="838"/>
      <c r="D330" s="798"/>
      <c r="E330" s="701"/>
      <c r="F330" s="701"/>
      <c r="G330" s="800" t="s">
        <v>182</v>
      </c>
      <c r="H330" s="801"/>
      <c r="I330" s="801"/>
      <c r="J330" s="802" t="s">
        <v>186</v>
      </c>
      <c r="K330" s="802"/>
      <c r="L330" s="802"/>
      <c r="M330" s="802"/>
      <c r="N330" s="802"/>
      <c r="O330" s="802"/>
      <c r="P330" s="802"/>
      <c r="Q330" s="802"/>
      <c r="R330" s="802"/>
      <c r="S330" s="802"/>
      <c r="T330" s="802"/>
      <c r="U330" s="802"/>
      <c r="V330" s="802"/>
      <c r="W330" s="802"/>
      <c r="X330" s="802"/>
      <c r="Y330" s="811"/>
      <c r="Z330" s="805" t="s">
        <v>188</v>
      </c>
      <c r="AA330" s="805"/>
      <c r="AB330" s="805"/>
      <c r="AC330" s="805"/>
      <c r="AD330" s="805"/>
      <c r="AE330" s="805"/>
      <c r="AF330" s="805"/>
      <c r="AG330" s="701"/>
      <c r="AH330" s="701"/>
      <c r="AI330" s="701"/>
      <c r="AJ330" s="701"/>
      <c r="AK330" s="701"/>
      <c r="AL330" s="701"/>
      <c r="AM330" s="701"/>
      <c r="AN330" s="701"/>
      <c r="AO330" s="701"/>
      <c r="AP330" s="701"/>
      <c r="AQ330" s="701"/>
      <c r="AR330" s="701"/>
      <c r="AS330" s="701"/>
      <c r="AT330" s="701"/>
      <c r="AU330" s="701"/>
      <c r="AV330" s="701"/>
      <c r="AW330" s="701"/>
      <c r="AX330" s="701"/>
      <c r="AY330" s="701"/>
      <c r="AZ330" s="701"/>
      <c r="BA330" s="701"/>
      <c r="BB330" s="701"/>
      <c r="BC330" s="701"/>
      <c r="BD330" s="701"/>
      <c r="BE330" s="701"/>
      <c r="BF330" s="701"/>
      <c r="BG330" s="701"/>
      <c r="BH330" s="701"/>
      <c r="BI330" s="701"/>
      <c r="BJ330" s="701"/>
      <c r="BK330" s="701"/>
      <c r="BL330" s="701"/>
      <c r="BM330" s="701"/>
      <c r="BN330" s="701"/>
      <c r="BO330" s="701"/>
      <c r="BP330" s="701"/>
      <c r="BQ330" s="701"/>
      <c r="BR330" s="701"/>
      <c r="BS330" s="701"/>
      <c r="BT330" s="701"/>
      <c r="BU330" s="701"/>
      <c r="BV330" s="701"/>
      <c r="BW330" s="701"/>
      <c r="BX330" s="701"/>
      <c r="BY330" s="701"/>
      <c r="BZ330" s="701"/>
      <c r="CA330" s="701"/>
      <c r="CB330" s="701"/>
      <c r="CC330" s="701"/>
      <c r="CD330" s="701"/>
      <c r="CE330" s="701"/>
      <c r="CF330" s="701"/>
      <c r="CG330" s="701"/>
      <c r="CH330" s="701"/>
      <c r="CI330" s="701"/>
      <c r="CJ330" s="701"/>
      <c r="CK330" s="701"/>
      <c r="CL330" s="701"/>
      <c r="CM330" s="701"/>
      <c r="CN330" s="701"/>
      <c r="CO330" s="701"/>
      <c r="CP330" s="702"/>
      <c r="CQ330" s="702"/>
      <c r="CR330" s="702"/>
      <c r="CS330" s="702"/>
      <c r="CT330" s="702"/>
      <c r="CU330" s="702"/>
      <c r="CV330" s="702"/>
      <c r="CW330" s="702"/>
      <c r="CX330" s="702"/>
      <c r="CY330" s="702"/>
      <c r="CZ330" s="702"/>
      <c r="DA330" s="702"/>
      <c r="DB330" s="702"/>
      <c r="DC330" s="702"/>
      <c r="DD330" s="702"/>
      <c r="DE330" s="702"/>
      <c r="DF330" s="702"/>
      <c r="DG330" s="703"/>
    </row>
    <row r="331" spans="1:111" ht="10.5" customHeight="1">
      <c r="A331" s="836"/>
      <c r="B331" s="837"/>
      <c r="C331" s="838"/>
      <c r="D331" s="798"/>
      <c r="E331" s="701"/>
      <c r="F331" s="701"/>
      <c r="G331" s="800" t="s">
        <v>183</v>
      </c>
      <c r="H331" s="801"/>
      <c r="I331" s="801"/>
      <c r="J331" s="802" t="s">
        <v>187</v>
      </c>
      <c r="K331" s="803"/>
      <c r="L331" s="803"/>
      <c r="M331" s="803"/>
      <c r="N331" s="803"/>
      <c r="O331" s="803"/>
      <c r="P331" s="803"/>
      <c r="Q331" s="803"/>
      <c r="R331" s="803"/>
      <c r="S331" s="803"/>
      <c r="T331" s="803"/>
      <c r="U331" s="803"/>
      <c r="V331" s="803"/>
      <c r="W331" s="803"/>
      <c r="X331" s="803"/>
      <c r="Y331" s="804"/>
      <c r="Z331" s="805" t="s">
        <v>188</v>
      </c>
      <c r="AA331" s="805"/>
      <c r="AB331" s="805"/>
      <c r="AC331" s="805"/>
      <c r="AD331" s="805"/>
      <c r="AE331" s="805"/>
      <c r="AF331" s="805"/>
      <c r="AG331" s="701"/>
      <c r="AH331" s="701"/>
      <c r="AI331" s="701"/>
      <c r="AJ331" s="701"/>
      <c r="AK331" s="701"/>
      <c r="AL331" s="701"/>
      <c r="AM331" s="701"/>
      <c r="AN331" s="701"/>
      <c r="AO331" s="701"/>
      <c r="AP331" s="701"/>
      <c r="AQ331" s="701"/>
      <c r="AR331" s="701"/>
      <c r="AS331" s="701"/>
      <c r="AT331" s="701"/>
      <c r="AU331" s="701"/>
      <c r="AV331" s="701"/>
      <c r="AW331" s="701"/>
      <c r="AX331" s="701"/>
      <c r="AY331" s="701"/>
      <c r="AZ331" s="701"/>
      <c r="BA331" s="701"/>
      <c r="BB331" s="701"/>
      <c r="BC331" s="701"/>
      <c r="BD331" s="701"/>
      <c r="BE331" s="701"/>
      <c r="BF331" s="701"/>
      <c r="BG331" s="701"/>
      <c r="BH331" s="701"/>
      <c r="BI331" s="701"/>
      <c r="BJ331" s="701"/>
      <c r="BK331" s="701"/>
      <c r="BL331" s="701"/>
      <c r="BM331" s="701"/>
      <c r="BN331" s="701"/>
      <c r="BO331" s="701"/>
      <c r="BP331" s="701"/>
      <c r="BQ331" s="701"/>
      <c r="BR331" s="701"/>
      <c r="BS331" s="701"/>
      <c r="BT331" s="701"/>
      <c r="BU331" s="701"/>
      <c r="BV331" s="701"/>
      <c r="BW331" s="701"/>
      <c r="BX331" s="701"/>
      <c r="BY331" s="701"/>
      <c r="BZ331" s="701"/>
      <c r="CA331" s="701"/>
      <c r="CB331" s="701"/>
      <c r="CC331" s="701"/>
      <c r="CD331" s="701"/>
      <c r="CE331" s="701"/>
      <c r="CF331" s="701"/>
      <c r="CG331" s="701"/>
      <c r="CH331" s="701"/>
      <c r="CI331" s="701"/>
      <c r="CJ331" s="701"/>
      <c r="CK331" s="701"/>
      <c r="CL331" s="701"/>
      <c r="CM331" s="701"/>
      <c r="CN331" s="701"/>
      <c r="CO331" s="701"/>
      <c r="CP331" s="702"/>
      <c r="CQ331" s="702"/>
      <c r="CR331" s="702"/>
      <c r="CS331" s="702"/>
      <c r="CT331" s="702"/>
      <c r="CU331" s="702"/>
      <c r="CV331" s="702"/>
      <c r="CW331" s="702"/>
      <c r="CX331" s="702"/>
      <c r="CY331" s="702"/>
      <c r="CZ331" s="702"/>
      <c r="DA331" s="702"/>
      <c r="DB331" s="702"/>
      <c r="DC331" s="702"/>
      <c r="DD331" s="702"/>
      <c r="DE331" s="702"/>
      <c r="DF331" s="702"/>
      <c r="DG331" s="703"/>
    </row>
    <row r="332" spans="1:111" ht="10.5" customHeight="1">
      <c r="A332" s="836"/>
      <c r="B332" s="837"/>
      <c r="C332" s="838"/>
      <c r="D332" s="798">
        <f>D326+1</f>
        <v>30</v>
      </c>
      <c r="E332" s="701"/>
      <c r="F332" s="701"/>
      <c r="G332" s="799" t="s">
        <v>190</v>
      </c>
      <c r="H332" s="799"/>
      <c r="I332" s="799"/>
      <c r="J332" s="799"/>
      <c r="K332" s="799"/>
      <c r="L332" s="799"/>
      <c r="M332" s="799"/>
      <c r="N332" s="799"/>
      <c r="O332" s="799"/>
      <c r="P332" s="799"/>
      <c r="Q332" s="799"/>
      <c r="R332" s="799"/>
      <c r="S332" s="799"/>
      <c r="T332" s="799"/>
      <c r="U332" s="799"/>
      <c r="V332" s="799"/>
      <c r="W332" s="799"/>
      <c r="X332" s="799"/>
      <c r="Y332" s="799"/>
      <c r="Z332" s="799"/>
      <c r="AA332" s="799"/>
      <c r="AB332" s="799"/>
      <c r="AC332" s="799"/>
      <c r="AD332" s="799"/>
      <c r="AE332" s="799"/>
      <c r="AF332" s="799"/>
      <c r="AG332" s="701"/>
      <c r="AH332" s="701"/>
      <c r="AI332" s="701"/>
      <c r="AJ332" s="701"/>
      <c r="AK332" s="701"/>
      <c r="AL332" s="701"/>
      <c r="AM332" s="701"/>
      <c r="AN332" s="701"/>
      <c r="AO332" s="701"/>
      <c r="AP332" s="701"/>
      <c r="AQ332" s="701"/>
      <c r="AR332" s="701"/>
      <c r="AS332" s="701"/>
      <c r="AT332" s="701"/>
      <c r="AU332" s="701"/>
      <c r="AV332" s="701"/>
      <c r="AW332" s="701"/>
      <c r="AX332" s="701"/>
      <c r="AY332" s="701"/>
      <c r="AZ332" s="701"/>
      <c r="BA332" s="701"/>
      <c r="BB332" s="701"/>
      <c r="BC332" s="701"/>
      <c r="BD332" s="701"/>
      <c r="BE332" s="701"/>
      <c r="BF332" s="701"/>
      <c r="BG332" s="701"/>
      <c r="BH332" s="701"/>
      <c r="BI332" s="701"/>
      <c r="BJ332" s="701"/>
      <c r="BK332" s="701"/>
      <c r="BL332" s="701"/>
      <c r="BM332" s="701"/>
      <c r="BN332" s="701"/>
      <c r="BO332" s="701"/>
      <c r="BP332" s="701"/>
      <c r="BQ332" s="701"/>
      <c r="BR332" s="701"/>
      <c r="BS332" s="701"/>
      <c r="BT332" s="701"/>
      <c r="BU332" s="701"/>
      <c r="BV332" s="701"/>
      <c r="BW332" s="701"/>
      <c r="BX332" s="701"/>
      <c r="BY332" s="701"/>
      <c r="BZ332" s="701"/>
      <c r="CA332" s="701"/>
      <c r="CB332" s="701"/>
      <c r="CC332" s="701"/>
      <c r="CD332" s="701"/>
      <c r="CE332" s="701"/>
      <c r="CF332" s="701"/>
      <c r="CG332" s="701"/>
      <c r="CH332" s="701">
        <v>9471</v>
      </c>
      <c r="CI332" s="701"/>
      <c r="CJ332" s="701"/>
      <c r="CK332" s="701"/>
      <c r="CL332" s="701"/>
      <c r="CM332" s="701"/>
      <c r="CN332" s="701"/>
      <c r="CO332" s="701"/>
      <c r="CP332" s="790"/>
      <c r="CQ332" s="790"/>
      <c r="CR332" s="790"/>
      <c r="CS332" s="790"/>
      <c r="CT332" s="790"/>
      <c r="CU332" s="790"/>
      <c r="CV332" s="790"/>
      <c r="CW332" s="790"/>
      <c r="CX332" s="790"/>
      <c r="CY332" s="790"/>
      <c r="CZ332" s="790"/>
      <c r="DA332" s="790"/>
      <c r="DB332" s="790"/>
      <c r="DC332" s="790"/>
      <c r="DD332" s="790"/>
      <c r="DE332" s="790"/>
      <c r="DF332" s="790"/>
      <c r="DG332" s="791"/>
    </row>
    <row r="333" spans="1:111" ht="16.5" thickBot="1">
      <c r="A333" s="839"/>
      <c r="B333" s="840"/>
      <c r="C333" s="841"/>
      <c r="D333" s="792">
        <f>D332+1</f>
        <v>31</v>
      </c>
      <c r="E333" s="793"/>
      <c r="F333" s="793"/>
      <c r="G333" s="731" t="s">
        <v>714</v>
      </c>
      <c r="H333" s="794"/>
      <c r="I333" s="794"/>
      <c r="J333" s="794"/>
      <c r="K333" s="794"/>
      <c r="L333" s="794"/>
      <c r="M333" s="794"/>
      <c r="N333" s="794"/>
      <c r="O333" s="794"/>
      <c r="P333" s="794"/>
      <c r="Q333" s="794"/>
      <c r="R333" s="794"/>
      <c r="S333" s="794"/>
      <c r="T333" s="794"/>
      <c r="U333" s="794"/>
      <c r="V333" s="794"/>
      <c r="W333" s="794"/>
      <c r="X333" s="794"/>
      <c r="Y333" s="794"/>
      <c r="Z333" s="794"/>
      <c r="AA333" s="794"/>
      <c r="AB333" s="794"/>
      <c r="AC333" s="794"/>
      <c r="AD333" s="794"/>
      <c r="AE333" s="794"/>
      <c r="AF333" s="794"/>
      <c r="AG333" s="794"/>
      <c r="AH333" s="794"/>
      <c r="AI333" s="794"/>
      <c r="AJ333" s="794"/>
      <c r="AK333" s="794"/>
      <c r="AL333" s="794"/>
      <c r="AM333" s="794"/>
      <c r="AN333" s="794"/>
      <c r="AO333" s="794"/>
      <c r="AP333" s="794"/>
      <c r="AQ333" s="794"/>
      <c r="AR333" s="794"/>
      <c r="AS333" s="794"/>
      <c r="AT333" s="794"/>
      <c r="AU333" s="794"/>
      <c r="AV333" s="794"/>
      <c r="AW333" s="794"/>
      <c r="AX333" s="794"/>
      <c r="AY333" s="794"/>
      <c r="AZ333" s="794"/>
      <c r="BA333" s="794"/>
      <c r="BB333" s="794"/>
      <c r="BC333" s="794"/>
      <c r="BD333" s="794"/>
      <c r="BE333" s="794"/>
      <c r="BF333" s="794"/>
      <c r="BG333" s="794"/>
      <c r="BH333" s="794"/>
      <c r="BI333" s="794"/>
      <c r="BJ333" s="794"/>
      <c r="BK333" s="794"/>
      <c r="BL333" s="794"/>
      <c r="BM333" s="794"/>
      <c r="BN333" s="794"/>
      <c r="BO333" s="794"/>
      <c r="BP333" s="794"/>
      <c r="BQ333" s="794"/>
      <c r="BR333" s="794"/>
      <c r="BS333" s="794"/>
      <c r="BT333" s="794"/>
      <c r="BU333" s="794"/>
      <c r="BV333" s="794"/>
      <c r="BW333" s="794"/>
      <c r="BX333" s="794"/>
      <c r="BY333" s="794"/>
      <c r="BZ333" s="794"/>
      <c r="CA333" s="794"/>
      <c r="CB333" s="794"/>
      <c r="CC333" s="794"/>
      <c r="CD333" s="794"/>
      <c r="CE333" s="794"/>
      <c r="CF333" s="794"/>
      <c r="CG333" s="794"/>
      <c r="CH333" s="795"/>
      <c r="CI333" s="795"/>
      <c r="CJ333" s="795"/>
      <c r="CK333" s="795"/>
      <c r="CL333" s="795"/>
      <c r="CM333" s="795"/>
      <c r="CN333" s="795"/>
      <c r="CO333" s="795"/>
      <c r="CP333" s="796">
        <f>+CP318+CP319+CP320+CP326+CP332</f>
        <v>0</v>
      </c>
      <c r="CQ333" s="796"/>
      <c r="CR333" s="796"/>
      <c r="CS333" s="796"/>
      <c r="CT333" s="796"/>
      <c r="CU333" s="796"/>
      <c r="CV333" s="796"/>
      <c r="CW333" s="796"/>
      <c r="CX333" s="796"/>
      <c r="CY333" s="796"/>
      <c r="CZ333" s="796"/>
      <c r="DA333" s="796"/>
      <c r="DB333" s="796"/>
      <c r="DC333" s="796"/>
      <c r="DD333" s="796"/>
      <c r="DE333" s="796"/>
      <c r="DF333" s="796"/>
      <c r="DG333" s="797"/>
    </row>
    <row r="334" spans="1:111" ht="10.5" customHeight="1" thickBot="1">
      <c r="A334" s="775"/>
      <c r="B334" s="776"/>
      <c r="C334" s="777"/>
      <c r="D334" s="778">
        <f>D333+1</f>
        <v>32</v>
      </c>
      <c r="E334" s="779"/>
      <c r="F334" s="779"/>
      <c r="G334" s="784" t="s">
        <v>192</v>
      </c>
      <c r="H334" s="784"/>
      <c r="I334" s="784"/>
      <c r="J334" s="784"/>
      <c r="K334" s="784"/>
      <c r="L334" s="784"/>
      <c r="M334" s="784"/>
      <c r="N334" s="784"/>
      <c r="O334" s="784"/>
      <c r="P334" s="784"/>
      <c r="Q334" s="784"/>
      <c r="R334" s="784"/>
      <c r="S334" s="784"/>
      <c r="T334" s="784"/>
      <c r="U334" s="784"/>
      <c r="V334" s="784"/>
      <c r="W334" s="784"/>
      <c r="X334" s="784"/>
      <c r="Y334" s="784"/>
      <c r="Z334" s="784"/>
      <c r="AA334" s="784"/>
      <c r="AB334" s="784"/>
      <c r="AC334" s="784"/>
      <c r="AD334" s="784"/>
      <c r="AE334" s="784"/>
      <c r="AF334" s="784"/>
      <c r="AG334" s="784"/>
      <c r="AH334" s="784"/>
      <c r="AI334" s="784"/>
      <c r="AJ334" s="784"/>
      <c r="AK334" s="784"/>
      <c r="AL334" s="787"/>
      <c r="AM334" s="787"/>
      <c r="AN334" s="787"/>
      <c r="AO334" s="787"/>
      <c r="AP334" s="787"/>
      <c r="AQ334" s="787"/>
      <c r="AR334" s="787"/>
      <c r="AS334" s="787"/>
      <c r="AT334" s="787"/>
      <c r="AU334" s="787"/>
      <c r="AV334" s="787"/>
      <c r="AW334" s="787"/>
      <c r="AX334" s="787"/>
      <c r="AY334" s="787"/>
      <c r="AZ334" s="787"/>
      <c r="BA334" s="787"/>
      <c r="BB334" s="787"/>
      <c r="BC334" s="787"/>
      <c r="BD334" s="787"/>
      <c r="BE334" s="787"/>
      <c r="BF334" s="787"/>
      <c r="BG334" s="787"/>
      <c r="BH334" s="787"/>
      <c r="BI334" s="787"/>
      <c r="BJ334" s="787"/>
      <c r="BK334" s="787"/>
      <c r="BL334" s="787"/>
      <c r="BM334" s="787"/>
      <c r="BN334" s="787"/>
      <c r="BO334" s="787"/>
      <c r="BP334" s="787"/>
      <c r="BQ334" s="787"/>
      <c r="BR334" s="787"/>
      <c r="BS334" s="787"/>
      <c r="BT334" s="787"/>
      <c r="BU334" s="787"/>
      <c r="BV334" s="787"/>
      <c r="BW334" s="787"/>
      <c r="BX334" s="787"/>
      <c r="BY334" s="787"/>
      <c r="BZ334" s="787"/>
      <c r="CA334" s="787"/>
      <c r="CB334" s="787"/>
      <c r="CC334" s="787"/>
      <c r="CD334" s="787"/>
      <c r="CE334" s="787"/>
      <c r="CF334" s="787"/>
      <c r="CG334" s="787"/>
      <c r="CH334" s="690">
        <v>9308</v>
      </c>
      <c r="CI334" s="688"/>
      <c r="CJ334" s="688"/>
      <c r="CK334" s="688"/>
      <c r="CL334" s="688"/>
      <c r="CM334" s="688"/>
      <c r="CN334" s="688"/>
      <c r="CO334" s="688"/>
      <c r="CP334" s="692"/>
      <c r="CQ334" s="693"/>
      <c r="CR334" s="693"/>
      <c r="CS334" s="693"/>
      <c r="CT334" s="693"/>
      <c r="CU334" s="693"/>
      <c r="CV334" s="693"/>
      <c r="CW334" s="693"/>
      <c r="CX334" s="693"/>
      <c r="CY334" s="693"/>
      <c r="CZ334" s="693"/>
      <c r="DA334" s="693"/>
      <c r="DB334" s="693"/>
      <c r="DC334" s="693"/>
      <c r="DD334" s="693"/>
      <c r="DE334" s="693"/>
      <c r="DF334" s="693"/>
      <c r="DG334" s="694"/>
    </row>
    <row r="335" spans="1:111" ht="10.5" customHeight="1" thickBot="1">
      <c r="A335" s="775"/>
      <c r="B335" s="776"/>
      <c r="C335" s="777"/>
      <c r="D335" s="780"/>
      <c r="E335" s="781"/>
      <c r="F335" s="781"/>
      <c r="G335" s="785"/>
      <c r="H335" s="785"/>
      <c r="I335" s="785"/>
      <c r="J335" s="785"/>
      <c r="K335" s="785"/>
      <c r="L335" s="785"/>
      <c r="M335" s="785"/>
      <c r="N335" s="785"/>
      <c r="O335" s="785"/>
      <c r="P335" s="785"/>
      <c r="Q335" s="785"/>
      <c r="R335" s="785"/>
      <c r="S335" s="785"/>
      <c r="T335" s="785"/>
      <c r="U335" s="785"/>
      <c r="V335" s="785"/>
      <c r="W335" s="785"/>
      <c r="X335" s="785"/>
      <c r="Y335" s="785"/>
      <c r="Z335" s="785"/>
      <c r="AA335" s="785"/>
      <c r="AB335" s="785"/>
      <c r="AC335" s="785"/>
      <c r="AD335" s="785"/>
      <c r="AE335" s="785"/>
      <c r="AF335" s="785"/>
      <c r="AG335" s="785"/>
      <c r="AH335" s="785"/>
      <c r="AI335" s="785"/>
      <c r="AJ335" s="785"/>
      <c r="AK335" s="785"/>
      <c r="AL335" s="788"/>
      <c r="AM335" s="788"/>
      <c r="AN335" s="788"/>
      <c r="AO335" s="788"/>
      <c r="AP335" s="788"/>
      <c r="AQ335" s="788"/>
      <c r="AR335" s="788"/>
      <c r="AS335" s="788"/>
      <c r="AT335" s="788"/>
      <c r="AU335" s="788"/>
      <c r="AV335" s="788"/>
      <c r="AW335" s="788"/>
      <c r="AX335" s="788"/>
      <c r="AY335" s="788"/>
      <c r="AZ335" s="788"/>
      <c r="BA335" s="788"/>
      <c r="BB335" s="788"/>
      <c r="BC335" s="788"/>
      <c r="BD335" s="788"/>
      <c r="BE335" s="788"/>
      <c r="BF335" s="788"/>
      <c r="BG335" s="788"/>
      <c r="BH335" s="788"/>
      <c r="BI335" s="788"/>
      <c r="BJ335" s="788"/>
      <c r="BK335" s="788"/>
      <c r="BL335" s="788"/>
      <c r="BM335" s="788"/>
      <c r="BN335" s="788"/>
      <c r="BO335" s="788"/>
      <c r="BP335" s="788"/>
      <c r="BQ335" s="788"/>
      <c r="BR335" s="788"/>
      <c r="BS335" s="788"/>
      <c r="BT335" s="788"/>
      <c r="BU335" s="788"/>
      <c r="BV335" s="788"/>
      <c r="BW335" s="788"/>
      <c r="BX335" s="788"/>
      <c r="BY335" s="788"/>
      <c r="BZ335" s="788"/>
      <c r="CA335" s="788"/>
      <c r="CB335" s="788"/>
      <c r="CC335" s="788"/>
      <c r="CD335" s="788"/>
      <c r="CE335" s="788"/>
      <c r="CF335" s="788"/>
      <c r="CG335" s="788"/>
      <c r="CH335" s="690"/>
      <c r="CI335" s="688"/>
      <c r="CJ335" s="688"/>
      <c r="CK335" s="688"/>
      <c r="CL335" s="688"/>
      <c r="CM335" s="688"/>
      <c r="CN335" s="688"/>
      <c r="CO335" s="688"/>
      <c r="CP335" s="695"/>
      <c r="CQ335" s="696"/>
      <c r="CR335" s="696"/>
      <c r="CS335" s="696"/>
      <c r="CT335" s="696"/>
      <c r="CU335" s="696"/>
      <c r="CV335" s="696"/>
      <c r="CW335" s="696"/>
      <c r="CX335" s="696"/>
      <c r="CY335" s="696"/>
      <c r="CZ335" s="696"/>
      <c r="DA335" s="696"/>
      <c r="DB335" s="696"/>
      <c r="DC335" s="696"/>
      <c r="DD335" s="696"/>
      <c r="DE335" s="696"/>
      <c r="DF335" s="696"/>
      <c r="DG335" s="697"/>
    </row>
    <row r="336" spans="1:111" ht="10.5" customHeight="1" thickBot="1">
      <c r="A336" s="775"/>
      <c r="B336" s="776"/>
      <c r="C336" s="777"/>
      <c r="D336" s="782"/>
      <c r="E336" s="783"/>
      <c r="F336" s="783"/>
      <c r="G336" s="786"/>
      <c r="H336" s="786"/>
      <c r="I336" s="786"/>
      <c r="J336" s="786"/>
      <c r="K336" s="786"/>
      <c r="L336" s="786"/>
      <c r="M336" s="786"/>
      <c r="N336" s="786"/>
      <c r="O336" s="786"/>
      <c r="P336" s="786"/>
      <c r="Q336" s="786"/>
      <c r="R336" s="786"/>
      <c r="S336" s="786"/>
      <c r="T336" s="786"/>
      <c r="U336" s="786"/>
      <c r="V336" s="786"/>
      <c r="W336" s="786"/>
      <c r="X336" s="786"/>
      <c r="Y336" s="786"/>
      <c r="Z336" s="786"/>
      <c r="AA336" s="786"/>
      <c r="AB336" s="786"/>
      <c r="AC336" s="786"/>
      <c r="AD336" s="786"/>
      <c r="AE336" s="786"/>
      <c r="AF336" s="786"/>
      <c r="AG336" s="786"/>
      <c r="AH336" s="786"/>
      <c r="AI336" s="786"/>
      <c r="AJ336" s="786"/>
      <c r="AK336" s="786"/>
      <c r="AL336" s="789"/>
      <c r="AM336" s="789"/>
      <c r="AN336" s="789"/>
      <c r="AO336" s="789"/>
      <c r="AP336" s="789"/>
      <c r="AQ336" s="789"/>
      <c r="AR336" s="789"/>
      <c r="AS336" s="789"/>
      <c r="AT336" s="789"/>
      <c r="AU336" s="789"/>
      <c r="AV336" s="789"/>
      <c r="AW336" s="789"/>
      <c r="AX336" s="789"/>
      <c r="AY336" s="789"/>
      <c r="AZ336" s="789"/>
      <c r="BA336" s="789"/>
      <c r="BB336" s="789"/>
      <c r="BC336" s="789"/>
      <c r="BD336" s="789"/>
      <c r="BE336" s="789"/>
      <c r="BF336" s="789"/>
      <c r="BG336" s="789"/>
      <c r="BH336" s="789"/>
      <c r="BI336" s="789"/>
      <c r="BJ336" s="789"/>
      <c r="BK336" s="789"/>
      <c r="BL336" s="789"/>
      <c r="BM336" s="789"/>
      <c r="BN336" s="789"/>
      <c r="BO336" s="789"/>
      <c r="BP336" s="789"/>
      <c r="BQ336" s="789"/>
      <c r="BR336" s="789"/>
      <c r="BS336" s="789"/>
      <c r="BT336" s="789"/>
      <c r="BU336" s="789"/>
      <c r="BV336" s="789"/>
      <c r="BW336" s="789"/>
      <c r="BX336" s="789"/>
      <c r="BY336" s="789"/>
      <c r="BZ336" s="789"/>
      <c r="CA336" s="789"/>
      <c r="CB336" s="789"/>
      <c r="CC336" s="789"/>
      <c r="CD336" s="789"/>
      <c r="CE336" s="789"/>
      <c r="CF336" s="789"/>
      <c r="CG336" s="789"/>
      <c r="CH336" s="691"/>
      <c r="CI336" s="621"/>
      <c r="CJ336" s="621"/>
      <c r="CK336" s="621"/>
      <c r="CL336" s="621"/>
      <c r="CM336" s="621"/>
      <c r="CN336" s="621"/>
      <c r="CO336" s="621"/>
      <c r="CP336" s="698"/>
      <c r="CQ336" s="699"/>
      <c r="CR336" s="699"/>
      <c r="CS336" s="699"/>
      <c r="CT336" s="699"/>
      <c r="CU336" s="699"/>
      <c r="CV336" s="699"/>
      <c r="CW336" s="699"/>
      <c r="CX336" s="699"/>
      <c r="CY336" s="699"/>
      <c r="CZ336" s="699"/>
      <c r="DA336" s="699"/>
      <c r="DB336" s="699"/>
      <c r="DC336" s="699"/>
      <c r="DD336" s="699"/>
      <c r="DE336" s="699"/>
      <c r="DF336" s="699"/>
      <c r="DG336" s="700"/>
    </row>
    <row r="337" spans="4:11" ht="9">
      <c r="D337" s="179"/>
      <c r="K337" s="166"/>
    </row>
    <row r="338" spans="4:11" ht="9">
      <c r="D338" s="179"/>
      <c r="K338" s="166"/>
    </row>
    <row r="339" spans="4:11" ht="9">
      <c r="D339" s="179"/>
      <c r="K339" s="166"/>
    </row>
    <row r="340" spans="4:11" ht="9">
      <c r="D340" s="179"/>
      <c r="K340" s="166"/>
    </row>
    <row r="341" spans="4:11" ht="9">
      <c r="D341" s="179"/>
      <c r="K341" s="166"/>
    </row>
    <row r="342" spans="4:11" ht="9">
      <c r="D342" s="179"/>
      <c r="K342" s="166"/>
    </row>
    <row r="343" spans="4:11" ht="9">
      <c r="D343" s="179"/>
      <c r="K343" s="166"/>
    </row>
    <row r="344" spans="4:11" ht="9">
      <c r="D344" s="179"/>
      <c r="K344" s="166"/>
    </row>
    <row r="345" spans="4:11" ht="9.75" thickBot="1">
      <c r="D345" s="179"/>
      <c r="K345" s="166"/>
    </row>
    <row r="346" spans="1:126" ht="16.5" thickBot="1">
      <c r="A346" s="600"/>
      <c r="B346" s="601"/>
      <c r="C346" s="601"/>
      <c r="D346" s="601"/>
      <c r="E346" s="601"/>
      <c r="F346" s="601"/>
      <c r="G346" s="601"/>
      <c r="H346" s="601"/>
      <c r="I346" s="601"/>
      <c r="J346" s="601"/>
      <c r="K346" s="601"/>
      <c r="L346" s="601"/>
      <c r="M346" s="601"/>
      <c r="N346" s="601"/>
      <c r="O346" s="604" t="s">
        <v>199</v>
      </c>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604"/>
      <c r="AL346" s="604"/>
      <c r="AM346" s="604"/>
      <c r="AN346" s="604"/>
      <c r="AO346" s="604"/>
      <c r="AP346" s="604"/>
      <c r="AQ346" s="604"/>
      <c r="AR346" s="604"/>
      <c r="AS346" s="604"/>
      <c r="AT346" s="604"/>
      <c r="AU346" s="604"/>
      <c r="AV346" s="604"/>
      <c r="AW346" s="604"/>
      <c r="AX346" s="604"/>
      <c r="AY346" s="604"/>
      <c r="AZ346" s="604"/>
      <c r="BA346" s="604"/>
      <c r="BB346" s="604"/>
      <c r="BC346" s="604"/>
      <c r="BD346" s="604"/>
      <c r="BE346" s="604"/>
      <c r="BF346" s="604"/>
      <c r="BG346" s="604"/>
      <c r="BH346" s="604"/>
      <c r="BI346" s="604"/>
      <c r="BJ346" s="604"/>
      <c r="BK346" s="604"/>
      <c r="BL346" s="604"/>
      <c r="BM346" s="604"/>
      <c r="BN346" s="604"/>
      <c r="BO346" s="604"/>
      <c r="BP346" s="604"/>
      <c r="BQ346" s="604"/>
      <c r="BR346" s="604"/>
      <c r="BS346" s="604"/>
      <c r="BT346" s="604"/>
      <c r="BU346" s="604"/>
      <c r="BV346" s="604"/>
      <c r="BW346" s="604"/>
      <c r="BX346" s="604"/>
      <c r="BY346" s="604"/>
      <c r="BZ346" s="604"/>
      <c r="CA346" s="604"/>
      <c r="CB346" s="604"/>
      <c r="CC346" s="604"/>
      <c r="CD346" s="604"/>
      <c r="CE346" s="604"/>
      <c r="CF346" s="604"/>
      <c r="CG346" s="604"/>
      <c r="CH346" s="604"/>
      <c r="CI346" s="604"/>
      <c r="CJ346" s="604"/>
      <c r="CK346" s="604"/>
      <c r="CL346" s="604"/>
      <c r="CM346" s="604"/>
      <c r="CN346" s="604"/>
      <c r="CO346" s="604"/>
      <c r="CP346" s="605">
        <v>2013</v>
      </c>
      <c r="CQ346" s="606"/>
      <c r="CR346" s="606"/>
      <c r="CS346" s="606"/>
      <c r="CT346" s="606"/>
      <c r="CU346" s="606"/>
      <c r="CV346" s="606"/>
      <c r="CW346" s="606"/>
      <c r="CX346" s="606"/>
      <c r="CY346" s="606"/>
      <c r="CZ346" s="606"/>
      <c r="DA346" s="606"/>
      <c r="DB346" s="606"/>
      <c r="DC346" s="606"/>
      <c r="DD346" s="606"/>
      <c r="DE346" s="606"/>
      <c r="DF346" s="606"/>
      <c r="DG346" s="607"/>
      <c r="DM346" s="1391" t="s">
        <v>299</v>
      </c>
      <c r="DN346" s="1392"/>
      <c r="DO346" s="1392"/>
      <c r="DP346" s="1392"/>
      <c r="DQ346" s="1392"/>
      <c r="DR346" s="1392"/>
      <c r="DS346" s="1392"/>
      <c r="DT346" s="1392"/>
      <c r="DU346" s="1393"/>
      <c r="DV346" s="178"/>
    </row>
    <row r="347" spans="1:126" ht="23.25" customHeight="1" thickBot="1">
      <c r="A347" s="602"/>
      <c r="B347" s="603"/>
      <c r="C347" s="603"/>
      <c r="D347" s="603"/>
      <c r="E347" s="603"/>
      <c r="F347" s="603"/>
      <c r="G347" s="603"/>
      <c r="H347" s="603"/>
      <c r="I347" s="603"/>
      <c r="J347" s="603"/>
      <c r="K347" s="603"/>
      <c r="L347" s="603"/>
      <c r="M347" s="603"/>
      <c r="N347" s="603"/>
      <c r="O347" s="608" t="s">
        <v>656</v>
      </c>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09"/>
      <c r="AL347" s="609"/>
      <c r="AM347" s="609"/>
      <c r="AN347" s="609"/>
      <c r="AO347" s="609"/>
      <c r="AP347" s="609"/>
      <c r="AQ347" s="609"/>
      <c r="AR347" s="609"/>
      <c r="AS347" s="609"/>
      <c r="AT347" s="609"/>
      <c r="AU347" s="609"/>
      <c r="AV347" s="609"/>
      <c r="AW347" s="609"/>
      <c r="AX347" s="609"/>
      <c r="AY347" s="609"/>
      <c r="AZ347" s="609"/>
      <c r="BA347" s="609"/>
      <c r="BB347" s="609"/>
      <c r="BC347" s="609"/>
      <c r="BD347" s="609"/>
      <c r="BE347" s="609"/>
      <c r="BF347" s="609"/>
      <c r="BG347" s="609"/>
      <c r="BH347" s="609"/>
      <c r="BI347" s="609"/>
      <c r="BJ347" s="609"/>
      <c r="BK347" s="609"/>
      <c r="BL347" s="609"/>
      <c r="BM347" s="609"/>
      <c r="BN347" s="609"/>
      <c r="BO347" s="609"/>
      <c r="BP347" s="609"/>
      <c r="BQ347" s="609"/>
      <c r="BR347" s="609"/>
      <c r="BS347" s="609"/>
      <c r="BT347" s="609"/>
      <c r="BU347" s="609"/>
      <c r="BV347" s="609"/>
      <c r="BW347" s="609"/>
      <c r="BX347" s="609"/>
      <c r="BY347" s="609"/>
      <c r="BZ347" s="609"/>
      <c r="CA347" s="609"/>
      <c r="CB347" s="609"/>
      <c r="CC347" s="609"/>
      <c r="CD347" s="609"/>
      <c r="CE347" s="609"/>
      <c r="CF347" s="609"/>
      <c r="CG347" s="609"/>
      <c r="CH347" s="609"/>
      <c r="CI347" s="609"/>
      <c r="CJ347" s="609"/>
      <c r="CK347" s="609"/>
      <c r="CL347" s="609"/>
      <c r="CM347" s="609"/>
      <c r="CN347" s="609"/>
      <c r="CO347" s="609"/>
      <c r="CP347" s="677" t="s">
        <v>201</v>
      </c>
      <c r="CQ347" s="678"/>
      <c r="CR347" s="678"/>
      <c r="CS347" s="678"/>
      <c r="CT347" s="678"/>
      <c r="CU347" s="678"/>
      <c r="CV347" s="678"/>
      <c r="CW347" s="678"/>
      <c r="CX347" s="678"/>
      <c r="CY347" s="678"/>
      <c r="CZ347" s="678"/>
      <c r="DA347" s="678"/>
      <c r="DB347" s="678"/>
      <c r="DC347" s="678"/>
      <c r="DD347" s="678"/>
      <c r="DE347" s="678"/>
      <c r="DF347" s="678"/>
      <c r="DG347" s="679"/>
      <c r="DM347" s="178"/>
      <c r="DN347" s="178"/>
      <c r="DO347" s="178"/>
      <c r="DP347" s="178"/>
      <c r="DQ347" s="178"/>
      <c r="DR347" s="178"/>
      <c r="DS347" s="178"/>
      <c r="DT347" s="178"/>
      <c r="DU347" s="178"/>
      <c r="DV347" s="178"/>
    </row>
    <row r="348" spans="1:111" ht="13.5" customHeight="1">
      <c r="A348" s="704" t="s">
        <v>202</v>
      </c>
      <c r="B348" s="705"/>
      <c r="C348" s="706"/>
      <c r="D348" s="713" t="s">
        <v>198</v>
      </c>
      <c r="E348" s="713"/>
      <c r="F348" s="713"/>
      <c r="G348" s="713"/>
      <c r="H348" s="713"/>
      <c r="I348" s="713"/>
      <c r="J348" s="713"/>
      <c r="K348" s="713"/>
      <c r="L348" s="713"/>
      <c r="M348" s="713"/>
      <c r="N348" s="713"/>
      <c r="O348" s="713"/>
      <c r="P348" s="713"/>
      <c r="Q348" s="713"/>
      <c r="R348" s="713"/>
      <c r="S348" s="713"/>
      <c r="T348" s="713"/>
      <c r="U348" s="713"/>
      <c r="V348" s="714">
        <f>W96</f>
        <v>0</v>
      </c>
      <c r="W348" s="714"/>
      <c r="X348" s="714"/>
      <c r="Y348" s="714"/>
      <c r="Z348" s="714"/>
      <c r="AA348" s="714"/>
      <c r="AB348" s="714"/>
      <c r="AC348" s="714"/>
      <c r="AD348" s="714"/>
      <c r="AE348" s="714"/>
      <c r="AF348" s="714"/>
      <c r="AG348" s="714"/>
      <c r="AH348" s="714"/>
      <c r="AI348" s="714"/>
      <c r="AJ348" s="714"/>
      <c r="AK348" s="714"/>
      <c r="AL348" s="714"/>
      <c r="AM348" s="714"/>
      <c r="AN348" s="714"/>
      <c r="AO348" s="714"/>
      <c r="AP348" s="714"/>
      <c r="AQ348" s="714"/>
      <c r="AR348" s="714"/>
      <c r="AS348" s="714"/>
      <c r="AT348" s="714"/>
      <c r="AU348" s="714"/>
      <c r="AV348" s="714"/>
      <c r="AW348" s="714"/>
      <c r="AX348" s="714"/>
      <c r="AY348" s="714"/>
      <c r="AZ348" s="714"/>
      <c r="BA348" s="714"/>
      <c r="BB348" s="714"/>
      <c r="BC348" s="714"/>
      <c r="BD348" s="714"/>
      <c r="BE348" s="714"/>
      <c r="BF348" s="714"/>
      <c r="BG348" s="714"/>
      <c r="BH348" s="714"/>
      <c r="BI348" s="714"/>
      <c r="BJ348" s="714"/>
      <c r="BK348" s="714"/>
      <c r="BL348" s="714"/>
      <c r="BM348" s="714"/>
      <c r="BN348" s="714"/>
      <c r="BO348" s="714"/>
      <c r="BP348" s="714"/>
      <c r="BQ348" s="714"/>
      <c r="BR348" s="714"/>
      <c r="BS348" s="714"/>
      <c r="BT348" s="714"/>
      <c r="BU348" s="714"/>
      <c r="BV348" s="714"/>
      <c r="BW348" s="714"/>
      <c r="BX348" s="714"/>
      <c r="BY348" s="714"/>
      <c r="BZ348" s="714"/>
      <c r="CA348" s="715" t="s">
        <v>7</v>
      </c>
      <c r="CB348" s="715"/>
      <c r="CC348" s="715"/>
      <c r="CD348" s="715"/>
      <c r="CE348" s="715"/>
      <c r="CF348" s="715"/>
      <c r="CG348" s="715"/>
      <c r="CH348" s="715"/>
      <c r="CI348" s="715"/>
      <c r="CJ348" s="715"/>
      <c r="CK348" s="715"/>
      <c r="CL348" s="715"/>
      <c r="CM348" s="715"/>
      <c r="CN348" s="715"/>
      <c r="CO348" s="715"/>
      <c r="CP348" s="720">
        <f>CP96</f>
        <v>0</v>
      </c>
      <c r="CQ348" s="721"/>
      <c r="CR348" s="721"/>
      <c r="CS348" s="721"/>
      <c r="CT348" s="721"/>
      <c r="CU348" s="721"/>
      <c r="CV348" s="721"/>
      <c r="CW348" s="721"/>
      <c r="CX348" s="721"/>
      <c r="CY348" s="721"/>
      <c r="CZ348" s="721"/>
      <c r="DA348" s="721"/>
      <c r="DB348" s="721"/>
      <c r="DC348" s="721"/>
      <c r="DD348" s="721"/>
      <c r="DE348" s="721"/>
      <c r="DF348" s="721"/>
      <c r="DG348" s="722"/>
    </row>
    <row r="349" spans="1:111" ht="15.75">
      <c r="A349" s="707"/>
      <c r="B349" s="708"/>
      <c r="C349" s="709"/>
      <c r="D349" s="716" t="s">
        <v>203</v>
      </c>
      <c r="E349" s="716"/>
      <c r="F349" s="716"/>
      <c r="G349" s="716"/>
      <c r="H349" s="716"/>
      <c r="I349" s="716"/>
      <c r="J349" s="716"/>
      <c r="K349" s="716"/>
      <c r="L349" s="716"/>
      <c r="M349" s="716"/>
      <c r="N349" s="716"/>
      <c r="O349" s="716"/>
      <c r="P349" s="716"/>
      <c r="Q349" s="716"/>
      <c r="R349" s="716"/>
      <c r="S349" s="716"/>
      <c r="T349" s="716"/>
      <c r="U349" s="716"/>
      <c r="V349" s="717">
        <f>W97</f>
        <v>0</v>
      </c>
      <c r="W349" s="718"/>
      <c r="X349" s="718"/>
      <c r="Y349" s="718"/>
      <c r="Z349" s="718"/>
      <c r="AA349" s="718"/>
      <c r="AB349" s="718"/>
      <c r="AC349" s="718"/>
      <c r="AD349" s="718"/>
      <c r="AE349" s="718"/>
      <c r="AF349" s="718"/>
      <c r="AG349" s="718"/>
      <c r="AH349" s="718"/>
      <c r="AI349" s="718"/>
      <c r="AJ349" s="718"/>
      <c r="AK349" s="718"/>
      <c r="AL349" s="718"/>
      <c r="AM349" s="718"/>
      <c r="AN349" s="718"/>
      <c r="AO349" s="718"/>
      <c r="AP349" s="718"/>
      <c r="AQ349" s="718"/>
      <c r="AR349" s="718"/>
      <c r="AS349" s="718"/>
      <c r="AT349" s="718"/>
      <c r="AU349" s="718"/>
      <c r="AV349" s="718"/>
      <c r="AW349" s="718"/>
      <c r="AX349" s="718"/>
      <c r="AY349" s="718"/>
      <c r="AZ349" s="718"/>
      <c r="BA349" s="718"/>
      <c r="BB349" s="718"/>
      <c r="BC349" s="718"/>
      <c r="BD349" s="718"/>
      <c r="BE349" s="718"/>
      <c r="BF349" s="718"/>
      <c r="BG349" s="718"/>
      <c r="BH349" s="718"/>
      <c r="BI349" s="718"/>
      <c r="BJ349" s="718"/>
      <c r="BK349" s="718"/>
      <c r="BL349" s="718"/>
      <c r="BM349" s="718"/>
      <c r="BN349" s="718"/>
      <c r="BO349" s="718"/>
      <c r="BP349" s="718"/>
      <c r="BQ349" s="718"/>
      <c r="BR349" s="718"/>
      <c r="BS349" s="718"/>
      <c r="BT349" s="718"/>
      <c r="BU349" s="718"/>
      <c r="BV349" s="718"/>
      <c r="BW349" s="718"/>
      <c r="BX349" s="718"/>
      <c r="BY349" s="718"/>
      <c r="BZ349" s="718"/>
      <c r="CA349" s="719" t="s">
        <v>8</v>
      </c>
      <c r="CB349" s="719"/>
      <c r="CC349" s="719"/>
      <c r="CD349" s="719"/>
      <c r="CE349" s="719"/>
      <c r="CF349" s="719"/>
      <c r="CG349" s="719"/>
      <c r="CH349" s="719"/>
      <c r="CI349" s="719"/>
      <c r="CJ349" s="719"/>
      <c r="CK349" s="719"/>
      <c r="CL349" s="719"/>
      <c r="CM349" s="719"/>
      <c r="CN349" s="719"/>
      <c r="CO349" s="719"/>
      <c r="CP349" s="723">
        <v>2013</v>
      </c>
      <c r="CQ349" s="724"/>
      <c r="CR349" s="724"/>
      <c r="CS349" s="724"/>
      <c r="CT349" s="724"/>
      <c r="CU349" s="724"/>
      <c r="CV349" s="724"/>
      <c r="CW349" s="724"/>
      <c r="CX349" s="724"/>
      <c r="CY349" s="724"/>
      <c r="CZ349" s="724"/>
      <c r="DA349" s="724"/>
      <c r="DB349" s="724"/>
      <c r="DC349" s="724"/>
      <c r="DD349" s="724"/>
      <c r="DE349" s="724"/>
      <c r="DF349" s="724"/>
      <c r="DG349" s="725"/>
    </row>
    <row r="350" spans="1:111" ht="13.5" customHeight="1">
      <c r="A350" s="707"/>
      <c r="B350" s="708"/>
      <c r="C350" s="709"/>
      <c r="D350" s="716" t="s">
        <v>4</v>
      </c>
      <c r="E350" s="716"/>
      <c r="F350" s="716"/>
      <c r="G350" s="716"/>
      <c r="H350" s="716"/>
      <c r="I350" s="716"/>
      <c r="J350" s="716"/>
      <c r="K350" s="716"/>
      <c r="L350" s="716"/>
      <c r="M350" s="716"/>
      <c r="N350" s="716"/>
      <c r="O350" s="716"/>
      <c r="P350" s="716"/>
      <c r="Q350" s="716"/>
      <c r="R350" s="716"/>
      <c r="S350" s="716"/>
      <c r="T350" s="716"/>
      <c r="U350" s="716"/>
      <c r="V350" s="718">
        <f>W98</f>
        <v>0</v>
      </c>
      <c r="W350" s="718"/>
      <c r="X350" s="718"/>
      <c r="Y350" s="718"/>
      <c r="Z350" s="718"/>
      <c r="AA350" s="718"/>
      <c r="AB350" s="718"/>
      <c r="AC350" s="718"/>
      <c r="AD350" s="718"/>
      <c r="AE350" s="718"/>
      <c r="AF350" s="718"/>
      <c r="AG350" s="718"/>
      <c r="AH350" s="718"/>
      <c r="AI350" s="718"/>
      <c r="AJ350" s="718"/>
      <c r="AK350" s="718"/>
      <c r="AL350" s="718"/>
      <c r="AM350" s="718"/>
      <c r="AN350" s="718"/>
      <c r="AO350" s="718"/>
      <c r="AP350" s="718"/>
      <c r="AQ350" s="718"/>
      <c r="AR350" s="718"/>
      <c r="AS350" s="718"/>
      <c r="AT350" s="718"/>
      <c r="AU350" s="718"/>
      <c r="AV350" s="718"/>
      <c r="AW350" s="718"/>
      <c r="AX350" s="718"/>
      <c r="AY350" s="718"/>
      <c r="AZ350" s="718"/>
      <c r="BA350" s="718"/>
      <c r="BB350" s="718"/>
      <c r="BC350" s="718"/>
      <c r="BD350" s="718"/>
      <c r="BE350" s="718"/>
      <c r="BF350" s="718"/>
      <c r="BG350" s="718"/>
      <c r="BH350" s="718"/>
      <c r="BI350" s="718"/>
      <c r="BJ350" s="718"/>
      <c r="BK350" s="718"/>
      <c r="BL350" s="718"/>
      <c r="BM350" s="718"/>
      <c r="BN350" s="718"/>
      <c r="BO350" s="718"/>
      <c r="BP350" s="718"/>
      <c r="BQ350" s="718"/>
      <c r="BR350" s="718"/>
      <c r="BS350" s="718"/>
      <c r="BT350" s="718"/>
      <c r="BU350" s="718"/>
      <c r="BV350" s="718"/>
      <c r="BW350" s="718"/>
      <c r="BX350" s="718"/>
      <c r="BY350" s="718"/>
      <c r="BZ350" s="718"/>
      <c r="CA350" s="719" t="s">
        <v>32</v>
      </c>
      <c r="CB350" s="719"/>
      <c r="CC350" s="719"/>
      <c r="CD350" s="719"/>
      <c r="CE350" s="719"/>
      <c r="CF350" s="719"/>
      <c r="CG350" s="719"/>
      <c r="CH350" s="719"/>
      <c r="CI350" s="719"/>
      <c r="CJ350" s="719"/>
      <c r="CK350" s="719"/>
      <c r="CL350" s="719"/>
      <c r="CM350" s="719"/>
      <c r="CN350" s="719"/>
      <c r="CO350" s="719"/>
      <c r="CP350" s="726">
        <f>CP105</f>
        <v>0</v>
      </c>
      <c r="CQ350" s="727"/>
      <c r="CR350" s="727"/>
      <c r="CS350" s="727"/>
      <c r="CT350" s="727"/>
      <c r="CU350" s="727"/>
      <c r="CV350" s="727"/>
      <c r="CW350" s="727"/>
      <c r="CX350" s="727"/>
      <c r="CY350" s="727"/>
      <c r="CZ350" s="727"/>
      <c r="DA350" s="727"/>
      <c r="DB350" s="727"/>
      <c r="DC350" s="727"/>
      <c r="DD350" s="727"/>
      <c r="DE350" s="727"/>
      <c r="DF350" s="727"/>
      <c r="DG350" s="728"/>
    </row>
    <row r="351" spans="1:111" ht="13.5" customHeight="1" thickBot="1">
      <c r="A351" s="710"/>
      <c r="B351" s="711"/>
      <c r="C351" s="712"/>
      <c r="D351" s="729" t="s">
        <v>204</v>
      </c>
      <c r="E351" s="729"/>
      <c r="F351" s="729"/>
      <c r="G351" s="729"/>
      <c r="H351" s="729"/>
      <c r="I351" s="729"/>
      <c r="J351" s="729"/>
      <c r="K351" s="729"/>
      <c r="L351" s="729"/>
      <c r="M351" s="729"/>
      <c r="N351" s="729"/>
      <c r="O351" s="729"/>
      <c r="P351" s="729"/>
      <c r="Q351" s="729"/>
      <c r="R351" s="729"/>
      <c r="S351" s="729"/>
      <c r="T351" s="729"/>
      <c r="U351" s="729"/>
      <c r="V351" s="730">
        <f>W99</f>
        <v>0</v>
      </c>
      <c r="W351" s="730"/>
      <c r="X351" s="730"/>
      <c r="Y351" s="730"/>
      <c r="Z351" s="730"/>
      <c r="AA351" s="730"/>
      <c r="AB351" s="730"/>
      <c r="AC351" s="730"/>
      <c r="AD351" s="730"/>
      <c r="AE351" s="730"/>
      <c r="AF351" s="730"/>
      <c r="AG351" s="730"/>
      <c r="AH351" s="730"/>
      <c r="AI351" s="730"/>
      <c r="AJ351" s="730"/>
      <c r="AK351" s="730"/>
      <c r="AL351" s="730"/>
      <c r="AM351" s="730"/>
      <c r="AN351" s="730"/>
      <c r="AO351" s="730"/>
      <c r="AP351" s="730"/>
      <c r="AQ351" s="730"/>
      <c r="AR351" s="730"/>
      <c r="AS351" s="730"/>
      <c r="AT351" s="730"/>
      <c r="AU351" s="730"/>
      <c r="AV351" s="730"/>
      <c r="AW351" s="730"/>
      <c r="AX351" s="730"/>
      <c r="AY351" s="730"/>
      <c r="AZ351" s="730"/>
      <c r="BA351" s="730"/>
      <c r="BB351" s="730"/>
      <c r="BC351" s="730"/>
      <c r="BD351" s="730"/>
      <c r="BE351" s="730"/>
      <c r="BF351" s="730"/>
      <c r="BG351" s="730"/>
      <c r="BH351" s="730"/>
      <c r="BI351" s="730"/>
      <c r="BJ351" s="730"/>
      <c r="BK351" s="730"/>
      <c r="BL351" s="730"/>
      <c r="BM351" s="730"/>
      <c r="BN351" s="730"/>
      <c r="BO351" s="730"/>
      <c r="BP351" s="730"/>
      <c r="BQ351" s="730"/>
      <c r="BR351" s="730"/>
      <c r="BS351" s="730"/>
      <c r="BT351" s="730"/>
      <c r="BU351" s="730"/>
      <c r="BV351" s="730"/>
      <c r="BW351" s="730"/>
      <c r="BX351" s="730"/>
      <c r="BY351" s="730"/>
      <c r="BZ351" s="730"/>
      <c r="CA351" s="731" t="s">
        <v>205</v>
      </c>
      <c r="CB351" s="731"/>
      <c r="CC351" s="731"/>
      <c r="CD351" s="731"/>
      <c r="CE351" s="731"/>
      <c r="CF351" s="731"/>
      <c r="CG351" s="731"/>
      <c r="CH351" s="731"/>
      <c r="CI351" s="731"/>
      <c r="CJ351" s="731"/>
      <c r="CK351" s="731"/>
      <c r="CL351" s="731"/>
      <c r="CM351" s="731"/>
      <c r="CN351" s="731"/>
      <c r="CO351" s="731"/>
      <c r="CP351" s="732" t="s">
        <v>291</v>
      </c>
      <c r="CQ351" s="733"/>
      <c r="CR351" s="733"/>
      <c r="CS351" s="733"/>
      <c r="CT351" s="733"/>
      <c r="CU351" s="733"/>
      <c r="CV351" s="733"/>
      <c r="CW351" s="733"/>
      <c r="CX351" s="733"/>
      <c r="CY351" s="733"/>
      <c r="CZ351" s="733"/>
      <c r="DA351" s="733"/>
      <c r="DB351" s="733"/>
      <c r="DC351" s="733"/>
      <c r="DD351" s="733"/>
      <c r="DE351" s="733"/>
      <c r="DF351" s="733"/>
      <c r="DG351" s="734"/>
    </row>
    <row r="352" spans="1:111" ht="13.5" customHeight="1" thickBot="1">
      <c r="A352" s="735" t="s">
        <v>229</v>
      </c>
      <c r="B352" s="736"/>
      <c r="C352" s="737"/>
      <c r="D352" s="744" t="s">
        <v>197</v>
      </c>
      <c r="E352" s="745"/>
      <c r="F352" s="746"/>
      <c r="G352" s="747" t="s">
        <v>141</v>
      </c>
      <c r="H352" s="748"/>
      <c r="I352" s="748"/>
      <c r="J352" s="748"/>
      <c r="K352" s="748"/>
      <c r="L352" s="748"/>
      <c r="M352" s="748"/>
      <c r="N352" s="748"/>
      <c r="O352" s="748"/>
      <c r="P352" s="748"/>
      <c r="Q352" s="748"/>
      <c r="R352" s="748"/>
      <c r="S352" s="748"/>
      <c r="T352" s="748"/>
      <c r="U352" s="748"/>
      <c r="V352" s="748"/>
      <c r="W352" s="748"/>
      <c r="X352" s="748"/>
      <c r="Y352" s="748"/>
      <c r="Z352" s="748"/>
      <c r="AA352" s="748"/>
      <c r="AB352" s="748"/>
      <c r="AC352" s="748"/>
      <c r="AD352" s="748"/>
      <c r="AE352" s="748"/>
      <c r="AF352" s="748"/>
      <c r="AG352" s="748"/>
      <c r="AH352" s="748"/>
      <c r="AI352" s="748"/>
      <c r="AJ352" s="748"/>
      <c r="AK352" s="748"/>
      <c r="AL352" s="748"/>
      <c r="AM352" s="748"/>
      <c r="AN352" s="748"/>
      <c r="AO352" s="748"/>
      <c r="AP352" s="748"/>
      <c r="AQ352" s="748"/>
      <c r="AR352" s="748"/>
      <c r="AS352" s="748"/>
      <c r="AT352" s="748"/>
      <c r="AU352" s="748"/>
      <c r="AV352" s="748"/>
      <c r="AW352" s="748"/>
      <c r="AX352" s="748"/>
      <c r="AY352" s="748"/>
      <c r="AZ352" s="748"/>
      <c r="BA352" s="748"/>
      <c r="BB352" s="748"/>
      <c r="BC352" s="748"/>
      <c r="BD352" s="748"/>
      <c r="BE352" s="748"/>
      <c r="BF352" s="748"/>
      <c r="BG352" s="748"/>
      <c r="BH352" s="748"/>
      <c r="BI352" s="748"/>
      <c r="BJ352" s="748"/>
      <c r="BK352" s="748"/>
      <c r="BL352" s="748"/>
      <c r="BM352" s="748"/>
      <c r="BN352" s="748"/>
      <c r="BO352" s="748"/>
      <c r="BP352" s="748"/>
      <c r="BQ352" s="748"/>
      <c r="BR352" s="748"/>
      <c r="BS352" s="748"/>
      <c r="BT352" s="748"/>
      <c r="BU352" s="748"/>
      <c r="BV352" s="748"/>
      <c r="BW352" s="748"/>
      <c r="BX352" s="748"/>
      <c r="BY352" s="748"/>
      <c r="BZ352" s="748"/>
      <c r="CA352" s="748"/>
      <c r="CB352" s="748"/>
      <c r="CC352" s="748"/>
      <c r="CD352" s="748"/>
      <c r="CE352" s="748"/>
      <c r="CF352" s="748"/>
      <c r="CG352" s="749"/>
      <c r="CH352" s="750" t="s">
        <v>11</v>
      </c>
      <c r="CI352" s="750"/>
      <c r="CJ352" s="750"/>
      <c r="CK352" s="750"/>
      <c r="CL352" s="750"/>
      <c r="CM352" s="750"/>
      <c r="CN352" s="750"/>
      <c r="CO352" s="750"/>
      <c r="CP352" s="753" t="s">
        <v>143</v>
      </c>
      <c r="CQ352" s="753"/>
      <c r="CR352" s="753"/>
      <c r="CS352" s="753"/>
      <c r="CT352" s="753"/>
      <c r="CU352" s="753"/>
      <c r="CV352" s="753"/>
      <c r="CW352" s="753"/>
      <c r="CX352" s="753"/>
      <c r="CY352" s="753"/>
      <c r="CZ352" s="753"/>
      <c r="DA352" s="753"/>
      <c r="DB352" s="753"/>
      <c r="DC352" s="753"/>
      <c r="DD352" s="753"/>
      <c r="DE352" s="753"/>
      <c r="DF352" s="753"/>
      <c r="DG352" s="754"/>
    </row>
    <row r="353" spans="1:111" ht="19.5" customHeight="1">
      <c r="A353" s="738"/>
      <c r="B353" s="739"/>
      <c r="C353" s="740"/>
      <c r="D353" s="592">
        <v>1</v>
      </c>
      <c r="E353" s="592"/>
      <c r="F353" s="592"/>
      <c r="G353" s="751" t="s">
        <v>206</v>
      </c>
      <c r="H353" s="751"/>
      <c r="I353" s="751"/>
      <c r="J353" s="751"/>
      <c r="K353" s="751"/>
      <c r="L353" s="751"/>
      <c r="M353" s="751"/>
      <c r="N353" s="751"/>
      <c r="O353" s="751"/>
      <c r="P353" s="751"/>
      <c r="Q353" s="751"/>
      <c r="R353" s="751"/>
      <c r="S353" s="751"/>
      <c r="T353" s="751"/>
      <c r="U353" s="751"/>
      <c r="V353" s="751"/>
      <c r="W353" s="751"/>
      <c r="X353" s="751"/>
      <c r="Y353" s="751"/>
      <c r="Z353" s="751"/>
      <c r="AA353" s="751"/>
      <c r="AB353" s="751"/>
      <c r="AC353" s="751"/>
      <c r="AD353" s="751"/>
      <c r="AE353" s="751"/>
      <c r="AF353" s="751"/>
      <c r="AG353" s="751"/>
      <c r="AH353" s="751"/>
      <c r="AI353" s="751"/>
      <c r="AJ353" s="751"/>
      <c r="AK353" s="751"/>
      <c r="AL353" s="751"/>
      <c r="AM353" s="751"/>
      <c r="AN353" s="751"/>
      <c r="AO353" s="751"/>
      <c r="AP353" s="751"/>
      <c r="AQ353" s="751"/>
      <c r="AR353" s="751"/>
      <c r="AS353" s="751"/>
      <c r="AT353" s="751"/>
      <c r="AU353" s="751"/>
      <c r="AV353" s="751"/>
      <c r="AW353" s="751"/>
      <c r="AX353" s="751"/>
      <c r="AY353" s="751"/>
      <c r="AZ353" s="751"/>
      <c r="BA353" s="751"/>
      <c r="BB353" s="751"/>
      <c r="BC353" s="751"/>
      <c r="BD353" s="751"/>
      <c r="BE353" s="751"/>
      <c r="BF353" s="751"/>
      <c r="BG353" s="751"/>
      <c r="BH353" s="751"/>
      <c r="BI353" s="751"/>
      <c r="BJ353" s="751"/>
      <c r="BK353" s="751"/>
      <c r="BL353" s="751"/>
      <c r="BM353" s="751"/>
      <c r="BN353" s="751"/>
      <c r="BO353" s="751"/>
      <c r="BP353" s="751"/>
      <c r="BQ353" s="751"/>
      <c r="BR353" s="751"/>
      <c r="BS353" s="751"/>
      <c r="BT353" s="751"/>
      <c r="BU353" s="751"/>
      <c r="BV353" s="751"/>
      <c r="BW353" s="751"/>
      <c r="BX353" s="751"/>
      <c r="BY353" s="751"/>
      <c r="BZ353" s="751"/>
      <c r="CA353" s="751"/>
      <c r="CB353" s="751"/>
      <c r="CC353" s="751"/>
      <c r="CD353" s="751"/>
      <c r="CE353" s="751"/>
      <c r="CF353" s="751"/>
      <c r="CG353" s="751"/>
      <c r="CH353" s="752">
        <v>311101</v>
      </c>
      <c r="CI353" s="752"/>
      <c r="CJ353" s="752"/>
      <c r="CK353" s="752"/>
      <c r="CL353" s="752"/>
      <c r="CM353" s="752"/>
      <c r="CN353" s="752"/>
      <c r="CO353" s="752"/>
      <c r="CP353" s="755">
        <f aca="true" t="shared" si="8" ref="CP353:CP358">AJ21</f>
        <v>0</v>
      </c>
      <c r="CQ353" s="755"/>
      <c r="CR353" s="755"/>
      <c r="CS353" s="755"/>
      <c r="CT353" s="755"/>
      <c r="CU353" s="755"/>
      <c r="CV353" s="755"/>
      <c r="CW353" s="755"/>
      <c r="CX353" s="755"/>
      <c r="CY353" s="755"/>
      <c r="CZ353" s="755"/>
      <c r="DA353" s="755"/>
      <c r="DB353" s="755"/>
      <c r="DC353" s="755"/>
      <c r="DD353" s="755"/>
      <c r="DE353" s="755"/>
      <c r="DF353" s="755"/>
      <c r="DG353" s="756"/>
    </row>
    <row r="354" spans="1:111" ht="19.5" customHeight="1">
      <c r="A354" s="738"/>
      <c r="B354" s="739"/>
      <c r="C354" s="740"/>
      <c r="D354" s="592">
        <f aca="true" t="shared" si="9" ref="D354:D375">D353+1</f>
        <v>2</v>
      </c>
      <c r="E354" s="592"/>
      <c r="F354" s="592"/>
      <c r="G354" s="593" t="s">
        <v>207</v>
      </c>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3"/>
      <c r="AL354" s="593"/>
      <c r="AM354" s="593"/>
      <c r="AN354" s="593"/>
      <c r="AO354" s="593"/>
      <c r="AP354" s="593"/>
      <c r="AQ354" s="593"/>
      <c r="AR354" s="593"/>
      <c r="AS354" s="593"/>
      <c r="AT354" s="593"/>
      <c r="AU354" s="593"/>
      <c r="AV354" s="593"/>
      <c r="AW354" s="593"/>
      <c r="AX354" s="593"/>
      <c r="AY354" s="593"/>
      <c r="AZ354" s="593"/>
      <c r="BA354" s="593"/>
      <c r="BB354" s="593"/>
      <c r="BC354" s="593"/>
      <c r="BD354" s="593"/>
      <c r="BE354" s="593"/>
      <c r="BF354" s="593"/>
      <c r="BG354" s="593"/>
      <c r="BH354" s="593"/>
      <c r="BI354" s="593"/>
      <c r="BJ354" s="593"/>
      <c r="BK354" s="593"/>
      <c r="BL354" s="593"/>
      <c r="BM354" s="593"/>
      <c r="BN354" s="593"/>
      <c r="BO354" s="593"/>
      <c r="BP354" s="593"/>
      <c r="BQ354" s="593"/>
      <c r="BR354" s="593"/>
      <c r="BS354" s="593"/>
      <c r="BT354" s="593"/>
      <c r="BU354" s="593"/>
      <c r="BV354" s="593"/>
      <c r="BW354" s="593"/>
      <c r="BX354" s="593"/>
      <c r="BY354" s="593"/>
      <c r="BZ354" s="593"/>
      <c r="CA354" s="593"/>
      <c r="CB354" s="593"/>
      <c r="CC354" s="593"/>
      <c r="CD354" s="593"/>
      <c r="CE354" s="593"/>
      <c r="CF354" s="593"/>
      <c r="CG354" s="593"/>
      <c r="CH354" s="592">
        <v>311102</v>
      </c>
      <c r="CI354" s="592"/>
      <c r="CJ354" s="592"/>
      <c r="CK354" s="592"/>
      <c r="CL354" s="592"/>
      <c r="CM354" s="592"/>
      <c r="CN354" s="592"/>
      <c r="CO354" s="592"/>
      <c r="CP354" s="757">
        <f t="shared" si="8"/>
        <v>0</v>
      </c>
      <c r="CQ354" s="757"/>
      <c r="CR354" s="757"/>
      <c r="CS354" s="757"/>
      <c r="CT354" s="757"/>
      <c r="CU354" s="757"/>
      <c r="CV354" s="757"/>
      <c r="CW354" s="757"/>
      <c r="CX354" s="757"/>
      <c r="CY354" s="757"/>
      <c r="CZ354" s="757"/>
      <c r="DA354" s="757"/>
      <c r="DB354" s="757"/>
      <c r="DC354" s="757"/>
      <c r="DD354" s="757"/>
      <c r="DE354" s="757"/>
      <c r="DF354" s="757"/>
      <c r="DG354" s="758"/>
    </row>
    <row r="355" spans="1:111" ht="19.5" customHeight="1">
      <c r="A355" s="738"/>
      <c r="B355" s="739"/>
      <c r="C355" s="740"/>
      <c r="D355" s="592">
        <f t="shared" si="9"/>
        <v>3</v>
      </c>
      <c r="E355" s="592"/>
      <c r="F355" s="592"/>
      <c r="G355" s="593" t="s">
        <v>208</v>
      </c>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3"/>
      <c r="AL355" s="593"/>
      <c r="AM355" s="593"/>
      <c r="AN355" s="593"/>
      <c r="AO355" s="593"/>
      <c r="AP355" s="593"/>
      <c r="AQ355" s="593"/>
      <c r="AR355" s="593"/>
      <c r="AS355" s="593"/>
      <c r="AT355" s="593"/>
      <c r="AU355" s="593"/>
      <c r="AV355" s="593"/>
      <c r="AW355" s="593"/>
      <c r="AX355" s="593"/>
      <c r="AY355" s="593"/>
      <c r="AZ355" s="593"/>
      <c r="BA355" s="593"/>
      <c r="BB355" s="593"/>
      <c r="BC355" s="593"/>
      <c r="BD355" s="593"/>
      <c r="BE355" s="593"/>
      <c r="BF355" s="593"/>
      <c r="BG355" s="593"/>
      <c r="BH355" s="593"/>
      <c r="BI355" s="593"/>
      <c r="BJ355" s="593"/>
      <c r="BK355" s="593"/>
      <c r="BL355" s="593"/>
      <c r="BM355" s="593"/>
      <c r="BN355" s="593"/>
      <c r="BO355" s="593"/>
      <c r="BP355" s="593"/>
      <c r="BQ355" s="593"/>
      <c r="BR355" s="593"/>
      <c r="BS355" s="593"/>
      <c r="BT355" s="593"/>
      <c r="BU355" s="593"/>
      <c r="BV355" s="593"/>
      <c r="BW355" s="593"/>
      <c r="BX355" s="593"/>
      <c r="BY355" s="593"/>
      <c r="BZ355" s="593"/>
      <c r="CA355" s="593"/>
      <c r="CB355" s="593"/>
      <c r="CC355" s="593"/>
      <c r="CD355" s="593"/>
      <c r="CE355" s="593"/>
      <c r="CF355" s="593"/>
      <c r="CG355" s="593"/>
      <c r="CH355" s="592">
        <v>311103</v>
      </c>
      <c r="CI355" s="592"/>
      <c r="CJ355" s="592"/>
      <c r="CK355" s="592"/>
      <c r="CL355" s="592"/>
      <c r="CM355" s="592"/>
      <c r="CN355" s="592"/>
      <c r="CO355" s="592"/>
      <c r="CP355" s="757">
        <f t="shared" si="8"/>
        <v>0</v>
      </c>
      <c r="CQ355" s="757"/>
      <c r="CR355" s="757"/>
      <c r="CS355" s="757"/>
      <c r="CT355" s="757"/>
      <c r="CU355" s="757"/>
      <c r="CV355" s="757"/>
      <c r="CW355" s="757"/>
      <c r="CX355" s="757"/>
      <c r="CY355" s="757"/>
      <c r="CZ355" s="757"/>
      <c r="DA355" s="757"/>
      <c r="DB355" s="757"/>
      <c r="DC355" s="757"/>
      <c r="DD355" s="757"/>
      <c r="DE355" s="757"/>
      <c r="DF355" s="757"/>
      <c r="DG355" s="758"/>
    </row>
    <row r="356" spans="1:111" ht="19.5" customHeight="1">
      <c r="A356" s="738"/>
      <c r="B356" s="739"/>
      <c r="C356" s="740"/>
      <c r="D356" s="592">
        <f t="shared" si="9"/>
        <v>4</v>
      </c>
      <c r="E356" s="592"/>
      <c r="F356" s="592"/>
      <c r="G356" s="593" t="s">
        <v>209</v>
      </c>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3"/>
      <c r="AL356" s="593"/>
      <c r="AM356" s="593"/>
      <c r="AN356" s="593"/>
      <c r="AO356" s="593"/>
      <c r="AP356" s="593"/>
      <c r="AQ356" s="593"/>
      <c r="AR356" s="593"/>
      <c r="AS356" s="593"/>
      <c r="AT356" s="593"/>
      <c r="AU356" s="593"/>
      <c r="AV356" s="593"/>
      <c r="AW356" s="593"/>
      <c r="AX356" s="593"/>
      <c r="AY356" s="593"/>
      <c r="AZ356" s="593"/>
      <c r="BA356" s="593"/>
      <c r="BB356" s="593"/>
      <c r="BC356" s="593"/>
      <c r="BD356" s="593"/>
      <c r="BE356" s="593"/>
      <c r="BF356" s="593"/>
      <c r="BG356" s="593"/>
      <c r="BH356" s="593"/>
      <c r="BI356" s="593"/>
      <c r="BJ356" s="593"/>
      <c r="BK356" s="593"/>
      <c r="BL356" s="593"/>
      <c r="BM356" s="593"/>
      <c r="BN356" s="593"/>
      <c r="BO356" s="593"/>
      <c r="BP356" s="593"/>
      <c r="BQ356" s="593"/>
      <c r="BR356" s="593"/>
      <c r="BS356" s="593"/>
      <c r="BT356" s="593"/>
      <c r="BU356" s="593"/>
      <c r="BV356" s="593"/>
      <c r="BW356" s="593"/>
      <c r="BX356" s="593"/>
      <c r="BY356" s="593"/>
      <c r="BZ356" s="593"/>
      <c r="CA356" s="593"/>
      <c r="CB356" s="593"/>
      <c r="CC356" s="593"/>
      <c r="CD356" s="593"/>
      <c r="CE356" s="593"/>
      <c r="CF356" s="593"/>
      <c r="CG356" s="593"/>
      <c r="CH356" s="592">
        <v>311106</v>
      </c>
      <c r="CI356" s="592"/>
      <c r="CJ356" s="592"/>
      <c r="CK356" s="592"/>
      <c r="CL356" s="592"/>
      <c r="CM356" s="592"/>
      <c r="CN356" s="592"/>
      <c r="CO356" s="592"/>
      <c r="CP356" s="757">
        <f t="shared" si="8"/>
        <v>0</v>
      </c>
      <c r="CQ356" s="757"/>
      <c r="CR356" s="757"/>
      <c r="CS356" s="757"/>
      <c r="CT356" s="757"/>
      <c r="CU356" s="757"/>
      <c r="CV356" s="757"/>
      <c r="CW356" s="757"/>
      <c r="CX356" s="757"/>
      <c r="CY356" s="757"/>
      <c r="CZ356" s="757"/>
      <c r="DA356" s="757"/>
      <c r="DB356" s="757"/>
      <c r="DC356" s="757"/>
      <c r="DD356" s="757"/>
      <c r="DE356" s="757"/>
      <c r="DF356" s="757"/>
      <c r="DG356" s="758"/>
    </row>
    <row r="357" spans="1:111" ht="19.5" customHeight="1">
      <c r="A357" s="738"/>
      <c r="B357" s="739"/>
      <c r="C357" s="740"/>
      <c r="D357" s="592">
        <f t="shared" si="9"/>
        <v>5</v>
      </c>
      <c r="E357" s="592"/>
      <c r="F357" s="592"/>
      <c r="G357" s="593" t="s">
        <v>210</v>
      </c>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3"/>
      <c r="AL357" s="593"/>
      <c r="AM357" s="593"/>
      <c r="AN357" s="593"/>
      <c r="AO357" s="593"/>
      <c r="AP357" s="593"/>
      <c r="AQ357" s="593"/>
      <c r="AR357" s="593"/>
      <c r="AS357" s="593"/>
      <c r="AT357" s="593"/>
      <c r="AU357" s="593"/>
      <c r="AV357" s="593"/>
      <c r="AW357" s="593"/>
      <c r="AX357" s="593"/>
      <c r="AY357" s="593"/>
      <c r="AZ357" s="593"/>
      <c r="BA357" s="593"/>
      <c r="BB357" s="593"/>
      <c r="BC357" s="593"/>
      <c r="BD357" s="593"/>
      <c r="BE357" s="593"/>
      <c r="BF357" s="593"/>
      <c r="BG357" s="593"/>
      <c r="BH357" s="593"/>
      <c r="BI357" s="593"/>
      <c r="BJ357" s="593"/>
      <c r="BK357" s="593"/>
      <c r="BL357" s="593"/>
      <c r="BM357" s="593"/>
      <c r="BN357" s="593"/>
      <c r="BO357" s="593"/>
      <c r="BP357" s="593"/>
      <c r="BQ357" s="593"/>
      <c r="BR357" s="593"/>
      <c r="BS357" s="593"/>
      <c r="BT357" s="593"/>
      <c r="BU357" s="593"/>
      <c r="BV357" s="593"/>
      <c r="BW357" s="593"/>
      <c r="BX357" s="593"/>
      <c r="BY357" s="593"/>
      <c r="BZ357" s="593"/>
      <c r="CA357" s="593"/>
      <c r="CB357" s="593"/>
      <c r="CC357" s="593"/>
      <c r="CD357" s="593"/>
      <c r="CE357" s="593"/>
      <c r="CF357" s="593"/>
      <c r="CG357" s="593"/>
      <c r="CH357" s="592">
        <v>311108</v>
      </c>
      <c r="CI357" s="592"/>
      <c r="CJ357" s="592"/>
      <c r="CK357" s="592"/>
      <c r="CL357" s="592"/>
      <c r="CM357" s="592"/>
      <c r="CN357" s="592"/>
      <c r="CO357" s="592"/>
      <c r="CP357" s="757">
        <f t="shared" si="8"/>
        <v>0</v>
      </c>
      <c r="CQ357" s="757"/>
      <c r="CR357" s="757"/>
      <c r="CS357" s="757"/>
      <c r="CT357" s="757"/>
      <c r="CU357" s="757"/>
      <c r="CV357" s="757"/>
      <c r="CW357" s="757"/>
      <c r="CX357" s="757"/>
      <c r="CY357" s="757"/>
      <c r="CZ357" s="757"/>
      <c r="DA357" s="757"/>
      <c r="DB357" s="757"/>
      <c r="DC357" s="757"/>
      <c r="DD357" s="757"/>
      <c r="DE357" s="757"/>
      <c r="DF357" s="757"/>
      <c r="DG357" s="758"/>
    </row>
    <row r="358" spans="1:111" ht="19.5" customHeight="1">
      <c r="A358" s="738"/>
      <c r="B358" s="739"/>
      <c r="C358" s="740"/>
      <c r="D358" s="592">
        <f t="shared" si="9"/>
        <v>6</v>
      </c>
      <c r="E358" s="592"/>
      <c r="F358" s="592"/>
      <c r="G358" s="593" t="s">
        <v>211</v>
      </c>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3"/>
      <c r="AL358" s="593"/>
      <c r="AM358" s="593"/>
      <c r="AN358" s="593"/>
      <c r="AO358" s="593"/>
      <c r="AP358" s="593"/>
      <c r="AQ358" s="593"/>
      <c r="AR358" s="593"/>
      <c r="AS358" s="593"/>
      <c r="AT358" s="593"/>
      <c r="AU358" s="593"/>
      <c r="AV358" s="593"/>
      <c r="AW358" s="593"/>
      <c r="AX358" s="593"/>
      <c r="AY358" s="593"/>
      <c r="AZ358" s="593"/>
      <c r="BA358" s="593"/>
      <c r="BB358" s="593"/>
      <c r="BC358" s="593"/>
      <c r="BD358" s="593"/>
      <c r="BE358" s="593"/>
      <c r="BF358" s="593"/>
      <c r="BG358" s="593"/>
      <c r="BH358" s="593"/>
      <c r="BI358" s="593"/>
      <c r="BJ358" s="593"/>
      <c r="BK358" s="593"/>
      <c r="BL358" s="593"/>
      <c r="BM358" s="593"/>
      <c r="BN358" s="593"/>
      <c r="BO358" s="593"/>
      <c r="BP358" s="593"/>
      <c r="BQ358" s="593"/>
      <c r="BR358" s="593"/>
      <c r="BS358" s="593"/>
      <c r="BT358" s="593"/>
      <c r="BU358" s="593"/>
      <c r="BV358" s="593"/>
      <c r="BW358" s="593"/>
      <c r="BX358" s="593"/>
      <c r="BY358" s="593"/>
      <c r="BZ358" s="593"/>
      <c r="CA358" s="593"/>
      <c r="CB358" s="593"/>
      <c r="CC358" s="593"/>
      <c r="CD358" s="593"/>
      <c r="CE358" s="593"/>
      <c r="CF358" s="593"/>
      <c r="CG358" s="593"/>
      <c r="CH358" s="592">
        <v>311118</v>
      </c>
      <c r="CI358" s="592"/>
      <c r="CJ358" s="592"/>
      <c r="CK358" s="592"/>
      <c r="CL358" s="592"/>
      <c r="CM358" s="592"/>
      <c r="CN358" s="592"/>
      <c r="CO358" s="592"/>
      <c r="CP358" s="757">
        <f t="shared" si="8"/>
        <v>0</v>
      </c>
      <c r="CQ358" s="757"/>
      <c r="CR358" s="757"/>
      <c r="CS358" s="757"/>
      <c r="CT358" s="757"/>
      <c r="CU358" s="757"/>
      <c r="CV358" s="757"/>
      <c r="CW358" s="757"/>
      <c r="CX358" s="757"/>
      <c r="CY358" s="757"/>
      <c r="CZ358" s="757"/>
      <c r="DA358" s="757"/>
      <c r="DB358" s="757"/>
      <c r="DC358" s="757"/>
      <c r="DD358" s="757"/>
      <c r="DE358" s="757"/>
      <c r="DF358" s="757"/>
      <c r="DG358" s="758"/>
    </row>
    <row r="359" spans="1:111" ht="19.5" customHeight="1" thickBot="1">
      <c r="A359" s="741"/>
      <c r="B359" s="742"/>
      <c r="C359" s="743"/>
      <c r="D359" s="759">
        <f t="shared" si="9"/>
        <v>7</v>
      </c>
      <c r="E359" s="759"/>
      <c r="F359" s="759"/>
      <c r="G359" s="760" t="s">
        <v>212</v>
      </c>
      <c r="H359" s="760"/>
      <c r="I359" s="760"/>
      <c r="J359" s="760"/>
      <c r="K359" s="760"/>
      <c r="L359" s="760"/>
      <c r="M359" s="760"/>
      <c r="N359" s="760"/>
      <c r="O359" s="760"/>
      <c r="P359" s="760"/>
      <c r="Q359" s="760"/>
      <c r="R359" s="760"/>
      <c r="S359" s="760"/>
      <c r="T359" s="760"/>
      <c r="U359" s="760"/>
      <c r="V359" s="760"/>
      <c r="W359" s="760"/>
      <c r="X359" s="760"/>
      <c r="Y359" s="760"/>
      <c r="Z359" s="760"/>
      <c r="AA359" s="760"/>
      <c r="AB359" s="760"/>
      <c r="AC359" s="760"/>
      <c r="AD359" s="760"/>
      <c r="AE359" s="760"/>
      <c r="AF359" s="760"/>
      <c r="AG359" s="760"/>
      <c r="AH359" s="760"/>
      <c r="AI359" s="760"/>
      <c r="AJ359" s="760"/>
      <c r="AK359" s="760"/>
      <c r="AL359" s="760"/>
      <c r="AM359" s="760"/>
      <c r="AN359" s="760"/>
      <c r="AO359" s="760"/>
      <c r="AP359" s="760"/>
      <c r="AQ359" s="760"/>
      <c r="AR359" s="760"/>
      <c r="AS359" s="760"/>
      <c r="AT359" s="760"/>
      <c r="AU359" s="760"/>
      <c r="AV359" s="760"/>
      <c r="AW359" s="760"/>
      <c r="AX359" s="760"/>
      <c r="AY359" s="760"/>
      <c r="AZ359" s="760"/>
      <c r="BA359" s="760"/>
      <c r="BB359" s="760"/>
      <c r="BC359" s="760"/>
      <c r="BD359" s="760"/>
      <c r="BE359" s="760"/>
      <c r="BF359" s="760"/>
      <c r="BG359" s="760"/>
      <c r="BH359" s="760"/>
      <c r="BI359" s="760"/>
      <c r="BJ359" s="760"/>
      <c r="BK359" s="760"/>
      <c r="BL359" s="760"/>
      <c r="BM359" s="760"/>
      <c r="BN359" s="760"/>
      <c r="BO359" s="760"/>
      <c r="BP359" s="760"/>
      <c r="BQ359" s="760"/>
      <c r="BR359" s="760"/>
      <c r="BS359" s="760"/>
      <c r="BT359" s="760"/>
      <c r="BU359" s="760"/>
      <c r="BV359" s="760"/>
      <c r="BW359" s="760"/>
      <c r="BX359" s="760"/>
      <c r="BY359" s="760"/>
      <c r="BZ359" s="760"/>
      <c r="CA359" s="760"/>
      <c r="CB359" s="760"/>
      <c r="CC359" s="760"/>
      <c r="CD359" s="760"/>
      <c r="CE359" s="760"/>
      <c r="CF359" s="760"/>
      <c r="CG359" s="760"/>
      <c r="CH359" s="759">
        <v>31100</v>
      </c>
      <c r="CI359" s="759"/>
      <c r="CJ359" s="759"/>
      <c r="CK359" s="759"/>
      <c r="CL359" s="759"/>
      <c r="CM359" s="759"/>
      <c r="CN359" s="759"/>
      <c r="CO359" s="759"/>
      <c r="CP359" s="761">
        <f>SUM(CP353:DG358)</f>
        <v>0</v>
      </c>
      <c r="CQ359" s="761"/>
      <c r="CR359" s="761"/>
      <c r="CS359" s="761"/>
      <c r="CT359" s="761"/>
      <c r="CU359" s="761"/>
      <c r="CV359" s="761"/>
      <c r="CW359" s="761"/>
      <c r="CX359" s="761"/>
      <c r="CY359" s="761"/>
      <c r="CZ359" s="761"/>
      <c r="DA359" s="761"/>
      <c r="DB359" s="761"/>
      <c r="DC359" s="761"/>
      <c r="DD359" s="761"/>
      <c r="DE359" s="761"/>
      <c r="DF359" s="761"/>
      <c r="DG359" s="762"/>
    </row>
    <row r="360" spans="1:111" ht="19.5" customHeight="1">
      <c r="A360" s="612" t="s">
        <v>230</v>
      </c>
      <c r="B360" s="613"/>
      <c r="C360" s="614"/>
      <c r="D360" s="752">
        <f t="shared" si="9"/>
        <v>8</v>
      </c>
      <c r="E360" s="752"/>
      <c r="F360" s="752"/>
      <c r="G360" s="763" t="s">
        <v>213</v>
      </c>
      <c r="H360" s="764"/>
      <c r="I360" s="764"/>
      <c r="J360" s="764"/>
      <c r="K360" s="764"/>
      <c r="L360" s="764"/>
      <c r="M360" s="764"/>
      <c r="N360" s="764"/>
      <c r="O360" s="764"/>
      <c r="P360" s="764"/>
      <c r="Q360" s="764"/>
      <c r="R360" s="764"/>
      <c r="S360" s="764"/>
      <c r="T360" s="764"/>
      <c r="U360" s="764"/>
      <c r="V360" s="764"/>
      <c r="W360" s="764"/>
      <c r="X360" s="764"/>
      <c r="Y360" s="764"/>
      <c r="Z360" s="764"/>
      <c r="AA360" s="764"/>
      <c r="AB360" s="764"/>
      <c r="AC360" s="764"/>
      <c r="AD360" s="764"/>
      <c r="AE360" s="764"/>
      <c r="AF360" s="764"/>
      <c r="AG360" s="764"/>
      <c r="AH360" s="764"/>
      <c r="AI360" s="764"/>
      <c r="AJ360" s="764"/>
      <c r="AK360" s="764"/>
      <c r="AL360" s="764"/>
      <c r="AM360" s="764"/>
      <c r="AN360" s="764"/>
      <c r="AO360" s="764"/>
      <c r="AP360" s="764"/>
      <c r="AQ360" s="764"/>
      <c r="AR360" s="764"/>
      <c r="AS360" s="764"/>
      <c r="AT360" s="764"/>
      <c r="AU360" s="764"/>
      <c r="AV360" s="764"/>
      <c r="AW360" s="764"/>
      <c r="AX360" s="764"/>
      <c r="AY360" s="764"/>
      <c r="AZ360" s="764"/>
      <c r="BA360" s="764"/>
      <c r="BB360" s="764"/>
      <c r="BC360" s="764"/>
      <c r="BD360" s="764"/>
      <c r="BE360" s="764"/>
      <c r="BF360" s="764"/>
      <c r="BG360" s="764"/>
      <c r="BH360" s="764"/>
      <c r="BI360" s="764"/>
      <c r="BJ360" s="764"/>
      <c r="BK360" s="764"/>
      <c r="BL360" s="764"/>
      <c r="BM360" s="764"/>
      <c r="BN360" s="764"/>
      <c r="BO360" s="764"/>
      <c r="BP360" s="764"/>
      <c r="BQ360" s="764"/>
      <c r="BR360" s="764"/>
      <c r="BS360" s="764"/>
      <c r="BT360" s="764"/>
      <c r="BU360" s="764"/>
      <c r="BV360" s="764"/>
      <c r="BW360" s="764"/>
      <c r="BX360" s="764"/>
      <c r="BY360" s="764"/>
      <c r="BZ360" s="764"/>
      <c r="CA360" s="764"/>
      <c r="CB360" s="764"/>
      <c r="CC360" s="764"/>
      <c r="CD360" s="764"/>
      <c r="CE360" s="764"/>
      <c r="CF360" s="764"/>
      <c r="CG360" s="765"/>
      <c r="CH360" s="766">
        <v>3141</v>
      </c>
      <c r="CI360" s="767"/>
      <c r="CJ360" s="767"/>
      <c r="CK360" s="767"/>
      <c r="CL360" s="767"/>
      <c r="CM360" s="767"/>
      <c r="CN360" s="767"/>
      <c r="CO360" s="768"/>
      <c r="CP360" s="769">
        <f aca="true" t="shared" si="10" ref="CP360:CP374">+AZ34</f>
        <v>0</v>
      </c>
      <c r="CQ360" s="770"/>
      <c r="CR360" s="770"/>
      <c r="CS360" s="770"/>
      <c r="CT360" s="770"/>
      <c r="CU360" s="770"/>
      <c r="CV360" s="770"/>
      <c r="CW360" s="770"/>
      <c r="CX360" s="770"/>
      <c r="CY360" s="770"/>
      <c r="CZ360" s="770"/>
      <c r="DA360" s="770"/>
      <c r="DB360" s="770"/>
      <c r="DC360" s="770"/>
      <c r="DD360" s="770"/>
      <c r="DE360" s="770"/>
      <c r="DF360" s="770"/>
      <c r="DG360" s="771"/>
    </row>
    <row r="361" spans="1:111" ht="19.5" customHeight="1">
      <c r="A361" s="615"/>
      <c r="B361" s="616"/>
      <c r="C361" s="617"/>
      <c r="D361" s="592">
        <f t="shared" si="9"/>
        <v>9</v>
      </c>
      <c r="E361" s="592"/>
      <c r="F361" s="592"/>
      <c r="G361" s="593" t="s">
        <v>214</v>
      </c>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3"/>
      <c r="AL361" s="593"/>
      <c r="AM361" s="593"/>
      <c r="AN361" s="593"/>
      <c r="AO361" s="593"/>
      <c r="AP361" s="593"/>
      <c r="AQ361" s="593"/>
      <c r="AR361" s="593"/>
      <c r="AS361" s="593"/>
      <c r="AT361" s="593"/>
      <c r="AU361" s="593"/>
      <c r="AV361" s="593"/>
      <c r="AW361" s="593"/>
      <c r="AX361" s="593"/>
      <c r="AY361" s="593"/>
      <c r="AZ361" s="593"/>
      <c r="BA361" s="593"/>
      <c r="BB361" s="593"/>
      <c r="BC361" s="593"/>
      <c r="BD361" s="593"/>
      <c r="BE361" s="593"/>
      <c r="BF361" s="593"/>
      <c r="BG361" s="593"/>
      <c r="BH361" s="593"/>
      <c r="BI361" s="593"/>
      <c r="BJ361" s="593"/>
      <c r="BK361" s="593"/>
      <c r="BL361" s="593"/>
      <c r="BM361" s="593"/>
      <c r="BN361" s="593"/>
      <c r="BO361" s="593"/>
      <c r="BP361" s="593"/>
      <c r="BQ361" s="593"/>
      <c r="BR361" s="593"/>
      <c r="BS361" s="593"/>
      <c r="BT361" s="593"/>
      <c r="BU361" s="593"/>
      <c r="BV361" s="593"/>
      <c r="BW361" s="593"/>
      <c r="BX361" s="593"/>
      <c r="BY361" s="593"/>
      <c r="BZ361" s="593"/>
      <c r="CA361" s="593"/>
      <c r="CB361" s="593"/>
      <c r="CC361" s="593"/>
      <c r="CD361" s="593"/>
      <c r="CE361" s="593"/>
      <c r="CF361" s="593"/>
      <c r="CG361" s="593"/>
      <c r="CH361" s="592">
        <v>3144</v>
      </c>
      <c r="CI361" s="592"/>
      <c r="CJ361" s="592"/>
      <c r="CK361" s="592"/>
      <c r="CL361" s="592"/>
      <c r="CM361" s="592"/>
      <c r="CN361" s="592"/>
      <c r="CO361" s="592"/>
      <c r="CP361" s="594">
        <f t="shared" si="10"/>
        <v>0</v>
      </c>
      <c r="CQ361" s="594"/>
      <c r="CR361" s="594"/>
      <c r="CS361" s="594"/>
      <c r="CT361" s="594"/>
      <c r="CU361" s="594"/>
      <c r="CV361" s="594"/>
      <c r="CW361" s="594"/>
      <c r="CX361" s="594"/>
      <c r="CY361" s="594"/>
      <c r="CZ361" s="594"/>
      <c r="DA361" s="594"/>
      <c r="DB361" s="594"/>
      <c r="DC361" s="594"/>
      <c r="DD361" s="594"/>
      <c r="DE361" s="594"/>
      <c r="DF361" s="594"/>
      <c r="DG361" s="595"/>
    </row>
    <row r="362" spans="1:111" ht="19.5" customHeight="1">
      <c r="A362" s="615"/>
      <c r="B362" s="616"/>
      <c r="C362" s="617"/>
      <c r="D362" s="592">
        <f t="shared" si="9"/>
        <v>10</v>
      </c>
      <c r="E362" s="592"/>
      <c r="F362" s="592"/>
      <c r="G362" s="593" t="s">
        <v>215</v>
      </c>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3"/>
      <c r="AL362" s="593"/>
      <c r="AM362" s="593"/>
      <c r="AN362" s="593"/>
      <c r="AO362" s="593"/>
      <c r="AP362" s="593"/>
      <c r="AQ362" s="593"/>
      <c r="AR362" s="593"/>
      <c r="AS362" s="593"/>
      <c r="AT362" s="593"/>
      <c r="AU362" s="593"/>
      <c r="AV362" s="593"/>
      <c r="AW362" s="593"/>
      <c r="AX362" s="593"/>
      <c r="AY362" s="593"/>
      <c r="AZ362" s="593"/>
      <c r="BA362" s="593"/>
      <c r="BB362" s="593"/>
      <c r="BC362" s="593"/>
      <c r="BD362" s="593"/>
      <c r="BE362" s="593"/>
      <c r="BF362" s="593"/>
      <c r="BG362" s="593"/>
      <c r="BH362" s="593"/>
      <c r="BI362" s="593"/>
      <c r="BJ362" s="593"/>
      <c r="BK362" s="593"/>
      <c r="BL362" s="593"/>
      <c r="BM362" s="593"/>
      <c r="BN362" s="593"/>
      <c r="BO362" s="593"/>
      <c r="BP362" s="593"/>
      <c r="BQ362" s="593"/>
      <c r="BR362" s="593"/>
      <c r="BS362" s="593"/>
      <c r="BT362" s="593"/>
      <c r="BU362" s="593"/>
      <c r="BV362" s="593"/>
      <c r="BW362" s="593"/>
      <c r="BX362" s="593"/>
      <c r="BY362" s="593"/>
      <c r="BZ362" s="593"/>
      <c r="CA362" s="593"/>
      <c r="CB362" s="593"/>
      <c r="CC362" s="593"/>
      <c r="CD362" s="593"/>
      <c r="CE362" s="593"/>
      <c r="CF362" s="593"/>
      <c r="CG362" s="593"/>
      <c r="CH362" s="592">
        <v>3145</v>
      </c>
      <c r="CI362" s="592"/>
      <c r="CJ362" s="592"/>
      <c r="CK362" s="592"/>
      <c r="CL362" s="592"/>
      <c r="CM362" s="592"/>
      <c r="CN362" s="592"/>
      <c r="CO362" s="592"/>
      <c r="CP362" s="594">
        <f t="shared" si="10"/>
        <v>0</v>
      </c>
      <c r="CQ362" s="594"/>
      <c r="CR362" s="594"/>
      <c r="CS362" s="594"/>
      <c r="CT362" s="594"/>
      <c r="CU362" s="594"/>
      <c r="CV362" s="594"/>
      <c r="CW362" s="594"/>
      <c r="CX362" s="594"/>
      <c r="CY362" s="594"/>
      <c r="CZ362" s="594"/>
      <c r="DA362" s="594"/>
      <c r="DB362" s="594"/>
      <c r="DC362" s="594"/>
      <c r="DD362" s="594"/>
      <c r="DE362" s="594"/>
      <c r="DF362" s="594"/>
      <c r="DG362" s="595"/>
    </row>
    <row r="363" spans="1:111" ht="19.5" customHeight="1">
      <c r="A363" s="615"/>
      <c r="B363" s="616"/>
      <c r="C363" s="617"/>
      <c r="D363" s="592">
        <f t="shared" si="9"/>
        <v>11</v>
      </c>
      <c r="E363" s="592"/>
      <c r="F363" s="592"/>
      <c r="G363" s="593" t="s">
        <v>216</v>
      </c>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3"/>
      <c r="AL363" s="593"/>
      <c r="AM363" s="593"/>
      <c r="AN363" s="593"/>
      <c r="AO363" s="593"/>
      <c r="AP363" s="593"/>
      <c r="AQ363" s="593"/>
      <c r="AR363" s="593"/>
      <c r="AS363" s="593"/>
      <c r="AT363" s="593"/>
      <c r="AU363" s="593"/>
      <c r="AV363" s="593"/>
      <c r="AW363" s="593"/>
      <c r="AX363" s="593"/>
      <c r="AY363" s="593"/>
      <c r="AZ363" s="593"/>
      <c r="BA363" s="593"/>
      <c r="BB363" s="593"/>
      <c r="BC363" s="593"/>
      <c r="BD363" s="593"/>
      <c r="BE363" s="593"/>
      <c r="BF363" s="593"/>
      <c r="BG363" s="593"/>
      <c r="BH363" s="593"/>
      <c r="BI363" s="593"/>
      <c r="BJ363" s="593"/>
      <c r="BK363" s="593"/>
      <c r="BL363" s="593"/>
      <c r="BM363" s="593"/>
      <c r="BN363" s="593"/>
      <c r="BO363" s="593"/>
      <c r="BP363" s="593"/>
      <c r="BQ363" s="593"/>
      <c r="BR363" s="593"/>
      <c r="BS363" s="593"/>
      <c r="BT363" s="593"/>
      <c r="BU363" s="593"/>
      <c r="BV363" s="593"/>
      <c r="BW363" s="593"/>
      <c r="BX363" s="593"/>
      <c r="BY363" s="593"/>
      <c r="BZ363" s="593"/>
      <c r="CA363" s="593"/>
      <c r="CB363" s="593"/>
      <c r="CC363" s="593"/>
      <c r="CD363" s="593"/>
      <c r="CE363" s="593"/>
      <c r="CF363" s="593"/>
      <c r="CG363" s="593"/>
      <c r="CH363" s="592">
        <v>3148</v>
      </c>
      <c r="CI363" s="592"/>
      <c r="CJ363" s="592"/>
      <c r="CK363" s="592"/>
      <c r="CL363" s="592"/>
      <c r="CM363" s="592"/>
      <c r="CN363" s="592"/>
      <c r="CO363" s="592"/>
      <c r="CP363" s="594">
        <f t="shared" si="10"/>
        <v>0</v>
      </c>
      <c r="CQ363" s="594"/>
      <c r="CR363" s="594"/>
      <c r="CS363" s="594"/>
      <c r="CT363" s="594"/>
      <c r="CU363" s="594"/>
      <c r="CV363" s="594"/>
      <c r="CW363" s="594"/>
      <c r="CX363" s="594"/>
      <c r="CY363" s="594"/>
      <c r="CZ363" s="594"/>
      <c r="DA363" s="594"/>
      <c r="DB363" s="594"/>
      <c r="DC363" s="594"/>
      <c r="DD363" s="594"/>
      <c r="DE363" s="594"/>
      <c r="DF363" s="594"/>
      <c r="DG363" s="595"/>
    </row>
    <row r="364" spans="1:111" ht="19.5" customHeight="1">
      <c r="A364" s="615"/>
      <c r="B364" s="616"/>
      <c r="C364" s="617"/>
      <c r="D364" s="592">
        <f t="shared" si="9"/>
        <v>12</v>
      </c>
      <c r="E364" s="592"/>
      <c r="F364" s="592"/>
      <c r="G364" s="593" t="s">
        <v>217</v>
      </c>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3"/>
      <c r="AL364" s="593"/>
      <c r="AM364" s="593"/>
      <c r="AN364" s="593"/>
      <c r="AO364" s="593"/>
      <c r="AP364" s="593"/>
      <c r="AQ364" s="593"/>
      <c r="AR364" s="593"/>
      <c r="AS364" s="593"/>
      <c r="AT364" s="593"/>
      <c r="AU364" s="593"/>
      <c r="AV364" s="593"/>
      <c r="AW364" s="593"/>
      <c r="AX364" s="593"/>
      <c r="AY364" s="593"/>
      <c r="AZ364" s="593"/>
      <c r="BA364" s="593"/>
      <c r="BB364" s="593"/>
      <c r="BC364" s="593"/>
      <c r="BD364" s="593"/>
      <c r="BE364" s="593"/>
      <c r="BF364" s="593"/>
      <c r="BG364" s="593"/>
      <c r="BH364" s="593"/>
      <c r="BI364" s="593"/>
      <c r="BJ364" s="593"/>
      <c r="BK364" s="593"/>
      <c r="BL364" s="593"/>
      <c r="BM364" s="593"/>
      <c r="BN364" s="593"/>
      <c r="BO364" s="593"/>
      <c r="BP364" s="593"/>
      <c r="BQ364" s="593"/>
      <c r="BR364" s="593"/>
      <c r="BS364" s="593"/>
      <c r="BT364" s="593"/>
      <c r="BU364" s="593"/>
      <c r="BV364" s="593"/>
      <c r="BW364" s="593"/>
      <c r="BX364" s="593"/>
      <c r="BY364" s="593"/>
      <c r="BZ364" s="593"/>
      <c r="CA364" s="593"/>
      <c r="CB364" s="593"/>
      <c r="CC364" s="593"/>
      <c r="CD364" s="593"/>
      <c r="CE364" s="593"/>
      <c r="CF364" s="593"/>
      <c r="CG364" s="593"/>
      <c r="CH364" s="592">
        <v>3154</v>
      </c>
      <c r="CI364" s="592"/>
      <c r="CJ364" s="592"/>
      <c r="CK364" s="592"/>
      <c r="CL364" s="592"/>
      <c r="CM364" s="592"/>
      <c r="CN364" s="592"/>
      <c r="CO364" s="592"/>
      <c r="CP364" s="594">
        <f t="shared" si="10"/>
        <v>0</v>
      </c>
      <c r="CQ364" s="594"/>
      <c r="CR364" s="594"/>
      <c r="CS364" s="594"/>
      <c r="CT364" s="594"/>
      <c r="CU364" s="594"/>
      <c r="CV364" s="594"/>
      <c r="CW364" s="594"/>
      <c r="CX364" s="594"/>
      <c r="CY364" s="594"/>
      <c r="CZ364" s="594"/>
      <c r="DA364" s="594"/>
      <c r="DB364" s="594"/>
      <c r="DC364" s="594"/>
      <c r="DD364" s="594"/>
      <c r="DE364" s="594"/>
      <c r="DF364" s="594"/>
      <c r="DG364" s="595"/>
    </row>
    <row r="365" spans="1:111" ht="19.5" customHeight="1">
      <c r="A365" s="615"/>
      <c r="B365" s="616"/>
      <c r="C365" s="617"/>
      <c r="D365" s="592">
        <f t="shared" si="9"/>
        <v>13</v>
      </c>
      <c r="E365" s="592"/>
      <c r="F365" s="592"/>
      <c r="G365" s="593" t="s">
        <v>218</v>
      </c>
      <c r="H365" s="593"/>
      <c r="I365" s="593"/>
      <c r="J365" s="593"/>
      <c r="K365" s="593"/>
      <c r="L365" s="593"/>
      <c r="M365" s="593"/>
      <c r="N365" s="593"/>
      <c r="O365" s="593"/>
      <c r="P365" s="593"/>
      <c r="Q365" s="593"/>
      <c r="R365" s="593"/>
      <c r="S365" s="593"/>
      <c r="T365" s="593"/>
      <c r="U365" s="593"/>
      <c r="V365" s="593"/>
      <c r="W365" s="593"/>
      <c r="X365" s="593"/>
      <c r="Y365" s="593"/>
      <c r="Z365" s="593"/>
      <c r="AA365" s="593"/>
      <c r="AB365" s="593"/>
      <c r="AC365" s="593"/>
      <c r="AD365" s="593"/>
      <c r="AE365" s="593"/>
      <c r="AF365" s="593"/>
      <c r="AG365" s="593"/>
      <c r="AH365" s="593"/>
      <c r="AI365" s="593"/>
      <c r="AJ365" s="593"/>
      <c r="AK365" s="593"/>
      <c r="AL365" s="593"/>
      <c r="AM365" s="593"/>
      <c r="AN365" s="593"/>
      <c r="AO365" s="593"/>
      <c r="AP365" s="593"/>
      <c r="AQ365" s="593"/>
      <c r="AR365" s="593"/>
      <c r="AS365" s="593"/>
      <c r="AT365" s="593"/>
      <c r="AU365" s="593"/>
      <c r="AV365" s="593"/>
      <c r="AW365" s="593"/>
      <c r="AX365" s="593"/>
      <c r="AY365" s="593"/>
      <c r="AZ365" s="593"/>
      <c r="BA365" s="593"/>
      <c r="BB365" s="593"/>
      <c r="BC365" s="593"/>
      <c r="BD365" s="593"/>
      <c r="BE365" s="593"/>
      <c r="BF365" s="593"/>
      <c r="BG365" s="593"/>
      <c r="BH365" s="593"/>
      <c r="BI365" s="593"/>
      <c r="BJ365" s="593"/>
      <c r="BK365" s="593"/>
      <c r="BL365" s="593"/>
      <c r="BM365" s="593"/>
      <c r="BN365" s="593"/>
      <c r="BO365" s="593"/>
      <c r="BP365" s="593"/>
      <c r="BQ365" s="593"/>
      <c r="BR365" s="593"/>
      <c r="BS365" s="593"/>
      <c r="BT365" s="593"/>
      <c r="BU365" s="593"/>
      <c r="BV365" s="593"/>
      <c r="BW365" s="593"/>
      <c r="BX365" s="593"/>
      <c r="BY365" s="593"/>
      <c r="BZ365" s="593"/>
      <c r="CA365" s="593"/>
      <c r="CB365" s="593"/>
      <c r="CC365" s="593"/>
      <c r="CD365" s="593"/>
      <c r="CE365" s="593"/>
      <c r="CF365" s="593"/>
      <c r="CG365" s="593"/>
      <c r="CH365" s="592">
        <v>3153</v>
      </c>
      <c r="CI365" s="592"/>
      <c r="CJ365" s="592"/>
      <c r="CK365" s="592"/>
      <c r="CL365" s="592"/>
      <c r="CM365" s="592"/>
      <c r="CN365" s="592"/>
      <c r="CO365" s="592"/>
      <c r="CP365" s="594">
        <f t="shared" si="10"/>
        <v>0</v>
      </c>
      <c r="CQ365" s="594"/>
      <c r="CR365" s="594"/>
      <c r="CS365" s="594"/>
      <c r="CT365" s="594"/>
      <c r="CU365" s="594"/>
      <c r="CV365" s="594"/>
      <c r="CW365" s="594"/>
      <c r="CX365" s="594"/>
      <c r="CY365" s="594"/>
      <c r="CZ365" s="594"/>
      <c r="DA365" s="594"/>
      <c r="DB365" s="594"/>
      <c r="DC365" s="594"/>
      <c r="DD365" s="594"/>
      <c r="DE365" s="594"/>
      <c r="DF365" s="594"/>
      <c r="DG365" s="595"/>
    </row>
    <row r="366" spans="1:111" ht="19.5" customHeight="1">
      <c r="A366" s="615"/>
      <c r="B366" s="616"/>
      <c r="C366" s="617"/>
      <c r="D366" s="592">
        <f t="shared" si="9"/>
        <v>14</v>
      </c>
      <c r="E366" s="592"/>
      <c r="F366" s="592"/>
      <c r="G366" s="593" t="s">
        <v>219</v>
      </c>
      <c r="H366" s="593"/>
      <c r="I366" s="593"/>
      <c r="J366" s="593"/>
      <c r="K366" s="593"/>
      <c r="L366" s="593"/>
      <c r="M366" s="593"/>
      <c r="N366" s="593"/>
      <c r="O366" s="593"/>
      <c r="P366" s="593"/>
      <c r="Q366" s="593"/>
      <c r="R366" s="593"/>
      <c r="S366" s="593"/>
      <c r="T366" s="593"/>
      <c r="U366" s="593"/>
      <c r="V366" s="593"/>
      <c r="W366" s="593"/>
      <c r="X366" s="593"/>
      <c r="Y366" s="593"/>
      <c r="Z366" s="593"/>
      <c r="AA366" s="593"/>
      <c r="AB366" s="593"/>
      <c r="AC366" s="593"/>
      <c r="AD366" s="593"/>
      <c r="AE366" s="593"/>
      <c r="AF366" s="593"/>
      <c r="AG366" s="593"/>
      <c r="AH366" s="593"/>
      <c r="AI366" s="593"/>
      <c r="AJ366" s="593"/>
      <c r="AK366" s="593"/>
      <c r="AL366" s="593"/>
      <c r="AM366" s="593"/>
      <c r="AN366" s="593"/>
      <c r="AO366" s="593"/>
      <c r="AP366" s="593"/>
      <c r="AQ366" s="593"/>
      <c r="AR366" s="593"/>
      <c r="AS366" s="593"/>
      <c r="AT366" s="593"/>
      <c r="AU366" s="593"/>
      <c r="AV366" s="593"/>
      <c r="AW366" s="593"/>
      <c r="AX366" s="593"/>
      <c r="AY366" s="593"/>
      <c r="AZ366" s="593"/>
      <c r="BA366" s="593"/>
      <c r="BB366" s="593"/>
      <c r="BC366" s="593"/>
      <c r="BD366" s="593"/>
      <c r="BE366" s="593"/>
      <c r="BF366" s="593"/>
      <c r="BG366" s="593"/>
      <c r="BH366" s="593"/>
      <c r="BI366" s="593"/>
      <c r="BJ366" s="593"/>
      <c r="BK366" s="593"/>
      <c r="BL366" s="593"/>
      <c r="BM366" s="593"/>
      <c r="BN366" s="593"/>
      <c r="BO366" s="593"/>
      <c r="BP366" s="593"/>
      <c r="BQ366" s="593"/>
      <c r="BR366" s="593"/>
      <c r="BS366" s="593"/>
      <c r="BT366" s="593"/>
      <c r="BU366" s="593"/>
      <c r="BV366" s="593"/>
      <c r="BW366" s="593"/>
      <c r="BX366" s="593"/>
      <c r="BY366" s="593"/>
      <c r="BZ366" s="593"/>
      <c r="CA366" s="593"/>
      <c r="CB366" s="593"/>
      <c r="CC366" s="593"/>
      <c r="CD366" s="593"/>
      <c r="CE366" s="593"/>
      <c r="CF366" s="593"/>
      <c r="CG366" s="593"/>
      <c r="CH366" s="592">
        <v>3155</v>
      </c>
      <c r="CI366" s="592"/>
      <c r="CJ366" s="592"/>
      <c r="CK366" s="592"/>
      <c r="CL366" s="592"/>
      <c r="CM366" s="592"/>
      <c r="CN366" s="592"/>
      <c r="CO366" s="592"/>
      <c r="CP366" s="594">
        <f t="shared" si="10"/>
        <v>0</v>
      </c>
      <c r="CQ366" s="594"/>
      <c r="CR366" s="594"/>
      <c r="CS366" s="594"/>
      <c r="CT366" s="594"/>
      <c r="CU366" s="594"/>
      <c r="CV366" s="594"/>
      <c r="CW366" s="594"/>
      <c r="CX366" s="594"/>
      <c r="CY366" s="594"/>
      <c r="CZ366" s="594"/>
      <c r="DA366" s="594"/>
      <c r="DB366" s="594"/>
      <c r="DC366" s="594"/>
      <c r="DD366" s="594"/>
      <c r="DE366" s="594"/>
      <c r="DF366" s="594"/>
      <c r="DG366" s="595"/>
    </row>
    <row r="367" spans="1:111" ht="19.5" customHeight="1">
      <c r="A367" s="615"/>
      <c r="B367" s="616"/>
      <c r="C367" s="617"/>
      <c r="D367" s="592">
        <f t="shared" si="9"/>
        <v>15</v>
      </c>
      <c r="E367" s="592"/>
      <c r="F367" s="592"/>
      <c r="G367" s="593" t="s">
        <v>220</v>
      </c>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593"/>
      <c r="AL367" s="593"/>
      <c r="AM367" s="593"/>
      <c r="AN367" s="593"/>
      <c r="AO367" s="593"/>
      <c r="AP367" s="593"/>
      <c r="AQ367" s="593"/>
      <c r="AR367" s="593"/>
      <c r="AS367" s="593"/>
      <c r="AT367" s="593"/>
      <c r="AU367" s="593"/>
      <c r="AV367" s="593"/>
      <c r="AW367" s="593"/>
      <c r="AX367" s="593"/>
      <c r="AY367" s="593"/>
      <c r="AZ367" s="593"/>
      <c r="BA367" s="593"/>
      <c r="BB367" s="593"/>
      <c r="BC367" s="593"/>
      <c r="BD367" s="593"/>
      <c r="BE367" s="593"/>
      <c r="BF367" s="593"/>
      <c r="BG367" s="593"/>
      <c r="BH367" s="593"/>
      <c r="BI367" s="593"/>
      <c r="BJ367" s="593"/>
      <c r="BK367" s="593"/>
      <c r="BL367" s="593"/>
      <c r="BM367" s="593"/>
      <c r="BN367" s="593"/>
      <c r="BO367" s="593"/>
      <c r="BP367" s="593"/>
      <c r="BQ367" s="593"/>
      <c r="BR367" s="593"/>
      <c r="BS367" s="593"/>
      <c r="BT367" s="593"/>
      <c r="BU367" s="593"/>
      <c r="BV367" s="593"/>
      <c r="BW367" s="593"/>
      <c r="BX367" s="593"/>
      <c r="BY367" s="593"/>
      <c r="BZ367" s="593"/>
      <c r="CA367" s="593"/>
      <c r="CB367" s="593"/>
      <c r="CC367" s="593"/>
      <c r="CD367" s="593"/>
      <c r="CE367" s="593"/>
      <c r="CF367" s="593"/>
      <c r="CG367" s="593"/>
      <c r="CH367" s="592">
        <v>3157</v>
      </c>
      <c r="CI367" s="592"/>
      <c r="CJ367" s="592"/>
      <c r="CK367" s="592"/>
      <c r="CL367" s="592"/>
      <c r="CM367" s="592"/>
      <c r="CN367" s="592"/>
      <c r="CO367" s="592"/>
      <c r="CP367" s="594">
        <f t="shared" si="10"/>
        <v>0</v>
      </c>
      <c r="CQ367" s="594"/>
      <c r="CR367" s="594"/>
      <c r="CS367" s="594"/>
      <c r="CT367" s="594"/>
      <c r="CU367" s="594"/>
      <c r="CV367" s="594"/>
      <c r="CW367" s="594"/>
      <c r="CX367" s="594"/>
      <c r="CY367" s="594"/>
      <c r="CZ367" s="594"/>
      <c r="DA367" s="594"/>
      <c r="DB367" s="594"/>
      <c r="DC367" s="594"/>
      <c r="DD367" s="594"/>
      <c r="DE367" s="594"/>
      <c r="DF367" s="594"/>
      <c r="DG367" s="595"/>
    </row>
    <row r="368" spans="1:111" ht="19.5" customHeight="1">
      <c r="A368" s="615"/>
      <c r="B368" s="616"/>
      <c r="C368" s="617"/>
      <c r="D368" s="592">
        <f t="shared" si="9"/>
        <v>16</v>
      </c>
      <c r="E368" s="592"/>
      <c r="F368" s="592"/>
      <c r="G368" s="593" t="s">
        <v>221</v>
      </c>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3"/>
      <c r="AL368" s="593"/>
      <c r="AM368" s="593"/>
      <c r="AN368" s="593"/>
      <c r="AO368" s="593"/>
      <c r="AP368" s="593"/>
      <c r="AQ368" s="593"/>
      <c r="AR368" s="593"/>
      <c r="AS368" s="593"/>
      <c r="AT368" s="593"/>
      <c r="AU368" s="593"/>
      <c r="AV368" s="593"/>
      <c r="AW368" s="593"/>
      <c r="AX368" s="593"/>
      <c r="AY368" s="593"/>
      <c r="AZ368" s="593"/>
      <c r="BA368" s="593"/>
      <c r="BB368" s="593"/>
      <c r="BC368" s="593"/>
      <c r="BD368" s="593"/>
      <c r="BE368" s="593"/>
      <c r="BF368" s="593"/>
      <c r="BG368" s="593"/>
      <c r="BH368" s="593"/>
      <c r="BI368" s="593"/>
      <c r="BJ368" s="593"/>
      <c r="BK368" s="593"/>
      <c r="BL368" s="593"/>
      <c r="BM368" s="593"/>
      <c r="BN368" s="593"/>
      <c r="BO368" s="593"/>
      <c r="BP368" s="593"/>
      <c r="BQ368" s="593"/>
      <c r="BR368" s="593"/>
      <c r="BS368" s="593"/>
      <c r="BT368" s="593"/>
      <c r="BU368" s="593"/>
      <c r="BV368" s="593"/>
      <c r="BW368" s="593"/>
      <c r="BX368" s="593"/>
      <c r="BY368" s="593"/>
      <c r="BZ368" s="593"/>
      <c r="CA368" s="593"/>
      <c r="CB368" s="593"/>
      <c r="CC368" s="593"/>
      <c r="CD368" s="593"/>
      <c r="CE368" s="593"/>
      <c r="CF368" s="593"/>
      <c r="CG368" s="593"/>
      <c r="CH368" s="592">
        <v>3159</v>
      </c>
      <c r="CI368" s="592"/>
      <c r="CJ368" s="592"/>
      <c r="CK368" s="592"/>
      <c r="CL368" s="592"/>
      <c r="CM368" s="592"/>
      <c r="CN368" s="592"/>
      <c r="CO368" s="592"/>
      <c r="CP368" s="594">
        <f t="shared" si="10"/>
        <v>0</v>
      </c>
      <c r="CQ368" s="594"/>
      <c r="CR368" s="594"/>
      <c r="CS368" s="594"/>
      <c r="CT368" s="594"/>
      <c r="CU368" s="594"/>
      <c r="CV368" s="594"/>
      <c r="CW368" s="594"/>
      <c r="CX368" s="594"/>
      <c r="CY368" s="594"/>
      <c r="CZ368" s="594"/>
      <c r="DA368" s="594"/>
      <c r="DB368" s="594"/>
      <c r="DC368" s="594"/>
      <c r="DD368" s="594"/>
      <c r="DE368" s="594"/>
      <c r="DF368" s="594"/>
      <c r="DG368" s="595"/>
    </row>
    <row r="369" spans="1:111" ht="19.5" customHeight="1">
      <c r="A369" s="615"/>
      <c r="B369" s="616"/>
      <c r="C369" s="617"/>
      <c r="D369" s="592">
        <f t="shared" si="9"/>
        <v>17</v>
      </c>
      <c r="E369" s="592"/>
      <c r="F369" s="592"/>
      <c r="G369" s="593" t="s">
        <v>222</v>
      </c>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3"/>
      <c r="AL369" s="593"/>
      <c r="AM369" s="593"/>
      <c r="AN369" s="593"/>
      <c r="AO369" s="593"/>
      <c r="AP369" s="593"/>
      <c r="AQ369" s="593"/>
      <c r="AR369" s="593"/>
      <c r="AS369" s="593"/>
      <c r="AT369" s="593"/>
      <c r="AU369" s="593"/>
      <c r="AV369" s="593"/>
      <c r="AW369" s="593"/>
      <c r="AX369" s="593"/>
      <c r="AY369" s="593"/>
      <c r="AZ369" s="593"/>
      <c r="BA369" s="593"/>
      <c r="BB369" s="593"/>
      <c r="BC369" s="593"/>
      <c r="BD369" s="593"/>
      <c r="BE369" s="593"/>
      <c r="BF369" s="593"/>
      <c r="BG369" s="593"/>
      <c r="BH369" s="593"/>
      <c r="BI369" s="593"/>
      <c r="BJ369" s="593"/>
      <c r="BK369" s="593"/>
      <c r="BL369" s="593"/>
      <c r="BM369" s="593"/>
      <c r="BN369" s="593"/>
      <c r="BO369" s="593"/>
      <c r="BP369" s="593"/>
      <c r="BQ369" s="593"/>
      <c r="BR369" s="593"/>
      <c r="BS369" s="593"/>
      <c r="BT369" s="593"/>
      <c r="BU369" s="593"/>
      <c r="BV369" s="593"/>
      <c r="BW369" s="593"/>
      <c r="BX369" s="593"/>
      <c r="BY369" s="593"/>
      <c r="BZ369" s="593"/>
      <c r="CA369" s="593"/>
      <c r="CB369" s="593"/>
      <c r="CC369" s="593"/>
      <c r="CD369" s="593"/>
      <c r="CE369" s="593"/>
      <c r="CF369" s="593"/>
      <c r="CG369" s="593"/>
      <c r="CH369" s="592">
        <v>3160</v>
      </c>
      <c r="CI369" s="592"/>
      <c r="CJ369" s="592"/>
      <c r="CK369" s="592"/>
      <c r="CL369" s="592"/>
      <c r="CM369" s="592"/>
      <c r="CN369" s="592"/>
      <c r="CO369" s="592"/>
      <c r="CP369" s="594">
        <f t="shared" si="10"/>
        <v>0</v>
      </c>
      <c r="CQ369" s="594"/>
      <c r="CR369" s="594"/>
      <c r="CS369" s="594"/>
      <c r="CT369" s="594"/>
      <c r="CU369" s="594"/>
      <c r="CV369" s="594"/>
      <c r="CW369" s="594"/>
      <c r="CX369" s="594"/>
      <c r="CY369" s="594"/>
      <c r="CZ369" s="594"/>
      <c r="DA369" s="594"/>
      <c r="DB369" s="594"/>
      <c r="DC369" s="594"/>
      <c r="DD369" s="594"/>
      <c r="DE369" s="594"/>
      <c r="DF369" s="594"/>
      <c r="DG369" s="595"/>
    </row>
    <row r="370" spans="1:111" ht="19.5" customHeight="1">
      <c r="A370" s="615"/>
      <c r="B370" s="616"/>
      <c r="C370" s="617"/>
      <c r="D370" s="592">
        <f t="shared" si="9"/>
        <v>18</v>
      </c>
      <c r="E370" s="592"/>
      <c r="F370" s="592"/>
      <c r="G370" s="593" t="s">
        <v>223</v>
      </c>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3"/>
      <c r="AL370" s="593"/>
      <c r="AM370" s="593"/>
      <c r="AN370" s="593"/>
      <c r="AO370" s="593"/>
      <c r="AP370" s="593"/>
      <c r="AQ370" s="593"/>
      <c r="AR370" s="593"/>
      <c r="AS370" s="593"/>
      <c r="AT370" s="593"/>
      <c r="AU370" s="593"/>
      <c r="AV370" s="593"/>
      <c r="AW370" s="593"/>
      <c r="AX370" s="593"/>
      <c r="AY370" s="593"/>
      <c r="AZ370" s="593"/>
      <c r="BA370" s="593"/>
      <c r="BB370" s="593"/>
      <c r="BC370" s="593"/>
      <c r="BD370" s="593"/>
      <c r="BE370" s="593"/>
      <c r="BF370" s="593"/>
      <c r="BG370" s="593"/>
      <c r="BH370" s="593"/>
      <c r="BI370" s="593"/>
      <c r="BJ370" s="593"/>
      <c r="BK370" s="593"/>
      <c r="BL370" s="593"/>
      <c r="BM370" s="593"/>
      <c r="BN370" s="593"/>
      <c r="BO370" s="593"/>
      <c r="BP370" s="593"/>
      <c r="BQ370" s="593"/>
      <c r="BR370" s="593"/>
      <c r="BS370" s="593"/>
      <c r="BT370" s="593"/>
      <c r="BU370" s="593"/>
      <c r="BV370" s="593"/>
      <c r="BW370" s="593"/>
      <c r="BX370" s="593"/>
      <c r="BY370" s="593"/>
      <c r="BZ370" s="593"/>
      <c r="CA370" s="593"/>
      <c r="CB370" s="593"/>
      <c r="CC370" s="593"/>
      <c r="CD370" s="593"/>
      <c r="CE370" s="593"/>
      <c r="CF370" s="593"/>
      <c r="CG370" s="593"/>
      <c r="CH370" s="592">
        <v>3161</v>
      </c>
      <c r="CI370" s="592"/>
      <c r="CJ370" s="592"/>
      <c r="CK370" s="592"/>
      <c r="CL370" s="592"/>
      <c r="CM370" s="592"/>
      <c r="CN370" s="592"/>
      <c r="CO370" s="592"/>
      <c r="CP370" s="594">
        <f t="shared" si="10"/>
        <v>0</v>
      </c>
      <c r="CQ370" s="594"/>
      <c r="CR370" s="594"/>
      <c r="CS370" s="594"/>
      <c r="CT370" s="594"/>
      <c r="CU370" s="594"/>
      <c r="CV370" s="594"/>
      <c r="CW370" s="594"/>
      <c r="CX370" s="594"/>
      <c r="CY370" s="594"/>
      <c r="CZ370" s="594"/>
      <c r="DA370" s="594"/>
      <c r="DB370" s="594"/>
      <c r="DC370" s="594"/>
      <c r="DD370" s="594"/>
      <c r="DE370" s="594"/>
      <c r="DF370" s="594"/>
      <c r="DG370" s="595"/>
    </row>
    <row r="371" spans="1:111" ht="19.5" customHeight="1">
      <c r="A371" s="615"/>
      <c r="B371" s="616"/>
      <c r="C371" s="617"/>
      <c r="D371" s="592">
        <f t="shared" si="9"/>
        <v>19</v>
      </c>
      <c r="E371" s="592"/>
      <c r="F371" s="592"/>
      <c r="G371" s="593" t="s">
        <v>224</v>
      </c>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3"/>
      <c r="AL371" s="593"/>
      <c r="AM371" s="593"/>
      <c r="AN371" s="593"/>
      <c r="AO371" s="593"/>
      <c r="AP371" s="593"/>
      <c r="AQ371" s="593"/>
      <c r="AR371" s="593"/>
      <c r="AS371" s="593"/>
      <c r="AT371" s="593"/>
      <c r="AU371" s="593"/>
      <c r="AV371" s="593"/>
      <c r="AW371" s="593"/>
      <c r="AX371" s="593"/>
      <c r="AY371" s="593"/>
      <c r="AZ371" s="593"/>
      <c r="BA371" s="593"/>
      <c r="BB371" s="593"/>
      <c r="BC371" s="593"/>
      <c r="BD371" s="593"/>
      <c r="BE371" s="593"/>
      <c r="BF371" s="593"/>
      <c r="BG371" s="593"/>
      <c r="BH371" s="593"/>
      <c r="BI371" s="593"/>
      <c r="BJ371" s="593"/>
      <c r="BK371" s="593"/>
      <c r="BL371" s="593"/>
      <c r="BM371" s="593"/>
      <c r="BN371" s="593"/>
      <c r="BO371" s="593"/>
      <c r="BP371" s="593"/>
      <c r="BQ371" s="593"/>
      <c r="BR371" s="593"/>
      <c r="BS371" s="593"/>
      <c r="BT371" s="593"/>
      <c r="BU371" s="593"/>
      <c r="BV371" s="593"/>
      <c r="BW371" s="593"/>
      <c r="BX371" s="593"/>
      <c r="BY371" s="593"/>
      <c r="BZ371" s="593"/>
      <c r="CA371" s="593"/>
      <c r="CB371" s="593"/>
      <c r="CC371" s="593"/>
      <c r="CD371" s="593"/>
      <c r="CE371" s="593"/>
      <c r="CF371" s="593"/>
      <c r="CG371" s="593"/>
      <c r="CH371" s="592">
        <v>3163</v>
      </c>
      <c r="CI371" s="592"/>
      <c r="CJ371" s="592"/>
      <c r="CK371" s="592"/>
      <c r="CL371" s="592"/>
      <c r="CM371" s="592"/>
      <c r="CN371" s="592"/>
      <c r="CO371" s="592"/>
      <c r="CP371" s="594">
        <f t="shared" si="10"/>
        <v>0</v>
      </c>
      <c r="CQ371" s="594"/>
      <c r="CR371" s="594"/>
      <c r="CS371" s="594"/>
      <c r="CT371" s="594"/>
      <c r="CU371" s="594"/>
      <c r="CV371" s="594"/>
      <c r="CW371" s="594"/>
      <c r="CX371" s="594"/>
      <c r="CY371" s="594"/>
      <c r="CZ371" s="594"/>
      <c r="DA371" s="594"/>
      <c r="DB371" s="594"/>
      <c r="DC371" s="594"/>
      <c r="DD371" s="594"/>
      <c r="DE371" s="594"/>
      <c r="DF371" s="594"/>
      <c r="DG371" s="595"/>
    </row>
    <row r="372" spans="1:111" ht="19.5" customHeight="1">
      <c r="A372" s="615"/>
      <c r="B372" s="616"/>
      <c r="C372" s="617"/>
      <c r="D372" s="592">
        <f t="shared" si="9"/>
        <v>20</v>
      </c>
      <c r="E372" s="592"/>
      <c r="F372" s="592"/>
      <c r="G372" s="593" t="s">
        <v>225</v>
      </c>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3"/>
      <c r="AL372" s="593"/>
      <c r="AM372" s="593"/>
      <c r="AN372" s="593"/>
      <c r="AO372" s="593"/>
      <c r="AP372" s="593"/>
      <c r="AQ372" s="593"/>
      <c r="AR372" s="593"/>
      <c r="AS372" s="593"/>
      <c r="AT372" s="593"/>
      <c r="AU372" s="593"/>
      <c r="AV372" s="593"/>
      <c r="AW372" s="593"/>
      <c r="AX372" s="593"/>
      <c r="AY372" s="593"/>
      <c r="AZ372" s="593"/>
      <c r="BA372" s="593"/>
      <c r="BB372" s="593"/>
      <c r="BC372" s="593"/>
      <c r="BD372" s="593"/>
      <c r="BE372" s="593"/>
      <c r="BF372" s="593"/>
      <c r="BG372" s="593"/>
      <c r="BH372" s="593"/>
      <c r="BI372" s="593"/>
      <c r="BJ372" s="593"/>
      <c r="BK372" s="593"/>
      <c r="BL372" s="593"/>
      <c r="BM372" s="593"/>
      <c r="BN372" s="593"/>
      <c r="BO372" s="593"/>
      <c r="BP372" s="593"/>
      <c r="BQ372" s="593"/>
      <c r="BR372" s="593"/>
      <c r="BS372" s="593"/>
      <c r="BT372" s="593"/>
      <c r="BU372" s="593"/>
      <c r="BV372" s="593"/>
      <c r="BW372" s="593"/>
      <c r="BX372" s="593"/>
      <c r="BY372" s="593"/>
      <c r="BZ372" s="593"/>
      <c r="CA372" s="593"/>
      <c r="CB372" s="593"/>
      <c r="CC372" s="593"/>
      <c r="CD372" s="593"/>
      <c r="CE372" s="593"/>
      <c r="CF372" s="593"/>
      <c r="CG372" s="593"/>
      <c r="CH372" s="592">
        <v>31821</v>
      </c>
      <c r="CI372" s="592"/>
      <c r="CJ372" s="592"/>
      <c r="CK372" s="592"/>
      <c r="CL372" s="592"/>
      <c r="CM372" s="592"/>
      <c r="CN372" s="592"/>
      <c r="CO372" s="592"/>
      <c r="CP372" s="594">
        <f t="shared" si="10"/>
        <v>0</v>
      </c>
      <c r="CQ372" s="594"/>
      <c r="CR372" s="594"/>
      <c r="CS372" s="594"/>
      <c r="CT372" s="594"/>
      <c r="CU372" s="594"/>
      <c r="CV372" s="594"/>
      <c r="CW372" s="594"/>
      <c r="CX372" s="594"/>
      <c r="CY372" s="594"/>
      <c r="CZ372" s="594"/>
      <c r="DA372" s="594"/>
      <c r="DB372" s="594"/>
      <c r="DC372" s="594"/>
      <c r="DD372" s="594"/>
      <c r="DE372" s="594"/>
      <c r="DF372" s="594"/>
      <c r="DG372" s="595"/>
    </row>
    <row r="373" spans="1:111" ht="19.5" customHeight="1">
      <c r="A373" s="615"/>
      <c r="B373" s="616"/>
      <c r="C373" s="617"/>
      <c r="D373" s="592">
        <f t="shared" si="9"/>
        <v>21</v>
      </c>
      <c r="E373" s="592"/>
      <c r="F373" s="592"/>
      <c r="G373" s="593" t="s">
        <v>226</v>
      </c>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3"/>
      <c r="AL373" s="593"/>
      <c r="AM373" s="593"/>
      <c r="AN373" s="593"/>
      <c r="AO373" s="593"/>
      <c r="AP373" s="593"/>
      <c r="AQ373" s="593"/>
      <c r="AR373" s="593"/>
      <c r="AS373" s="593"/>
      <c r="AT373" s="593"/>
      <c r="AU373" s="593"/>
      <c r="AV373" s="593"/>
      <c r="AW373" s="593"/>
      <c r="AX373" s="593"/>
      <c r="AY373" s="593"/>
      <c r="AZ373" s="593"/>
      <c r="BA373" s="593"/>
      <c r="BB373" s="593"/>
      <c r="BC373" s="593"/>
      <c r="BD373" s="593"/>
      <c r="BE373" s="593"/>
      <c r="BF373" s="593"/>
      <c r="BG373" s="593"/>
      <c r="BH373" s="593"/>
      <c r="BI373" s="593"/>
      <c r="BJ373" s="593"/>
      <c r="BK373" s="593"/>
      <c r="BL373" s="593"/>
      <c r="BM373" s="593"/>
      <c r="BN373" s="593"/>
      <c r="BO373" s="593"/>
      <c r="BP373" s="593"/>
      <c r="BQ373" s="593"/>
      <c r="BR373" s="593"/>
      <c r="BS373" s="593"/>
      <c r="BT373" s="593"/>
      <c r="BU373" s="593"/>
      <c r="BV373" s="593"/>
      <c r="BW373" s="593"/>
      <c r="BX373" s="593"/>
      <c r="BY373" s="593"/>
      <c r="BZ373" s="593"/>
      <c r="CA373" s="593"/>
      <c r="CB373" s="593"/>
      <c r="CC373" s="593"/>
      <c r="CD373" s="593"/>
      <c r="CE373" s="593"/>
      <c r="CF373" s="593"/>
      <c r="CG373" s="593"/>
      <c r="CH373" s="592">
        <v>31822</v>
      </c>
      <c r="CI373" s="592"/>
      <c r="CJ373" s="592"/>
      <c r="CK373" s="592"/>
      <c r="CL373" s="592"/>
      <c r="CM373" s="592"/>
      <c r="CN373" s="592"/>
      <c r="CO373" s="592"/>
      <c r="CP373" s="594">
        <f t="shared" si="10"/>
        <v>0</v>
      </c>
      <c r="CQ373" s="594"/>
      <c r="CR373" s="594"/>
      <c r="CS373" s="594"/>
      <c r="CT373" s="594"/>
      <c r="CU373" s="594"/>
      <c r="CV373" s="594"/>
      <c r="CW373" s="594"/>
      <c r="CX373" s="594"/>
      <c r="CY373" s="594"/>
      <c r="CZ373" s="594"/>
      <c r="DA373" s="594"/>
      <c r="DB373" s="594"/>
      <c r="DC373" s="594"/>
      <c r="DD373" s="594"/>
      <c r="DE373" s="594"/>
      <c r="DF373" s="594"/>
      <c r="DG373" s="595"/>
    </row>
    <row r="374" spans="1:111" ht="19.5" customHeight="1">
      <c r="A374" s="615"/>
      <c r="B374" s="616"/>
      <c r="C374" s="617"/>
      <c r="D374" s="592">
        <f t="shared" si="9"/>
        <v>22</v>
      </c>
      <c r="E374" s="592"/>
      <c r="F374" s="592"/>
      <c r="G374" s="593" t="s">
        <v>227</v>
      </c>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3"/>
      <c r="AL374" s="593"/>
      <c r="AM374" s="593"/>
      <c r="AN374" s="593"/>
      <c r="AO374" s="593"/>
      <c r="AP374" s="593"/>
      <c r="AQ374" s="593"/>
      <c r="AR374" s="593"/>
      <c r="AS374" s="593"/>
      <c r="AT374" s="593"/>
      <c r="AU374" s="593"/>
      <c r="AV374" s="593"/>
      <c r="AW374" s="593"/>
      <c r="AX374" s="593"/>
      <c r="AY374" s="593"/>
      <c r="AZ374" s="593"/>
      <c r="BA374" s="593"/>
      <c r="BB374" s="593"/>
      <c r="BC374" s="593"/>
      <c r="BD374" s="593"/>
      <c r="BE374" s="593"/>
      <c r="BF374" s="593"/>
      <c r="BG374" s="593"/>
      <c r="BH374" s="593"/>
      <c r="BI374" s="593"/>
      <c r="BJ374" s="593"/>
      <c r="BK374" s="593"/>
      <c r="BL374" s="593"/>
      <c r="BM374" s="593"/>
      <c r="BN374" s="593"/>
      <c r="BO374" s="593"/>
      <c r="BP374" s="593"/>
      <c r="BQ374" s="593"/>
      <c r="BR374" s="593"/>
      <c r="BS374" s="593"/>
      <c r="BT374" s="593"/>
      <c r="BU374" s="593"/>
      <c r="BV374" s="593"/>
      <c r="BW374" s="593"/>
      <c r="BX374" s="593"/>
      <c r="BY374" s="593"/>
      <c r="BZ374" s="593"/>
      <c r="CA374" s="593"/>
      <c r="CB374" s="593"/>
      <c r="CC374" s="593"/>
      <c r="CD374" s="593"/>
      <c r="CE374" s="593"/>
      <c r="CF374" s="593"/>
      <c r="CG374" s="593"/>
      <c r="CH374" s="592">
        <v>31080</v>
      </c>
      <c r="CI374" s="592"/>
      <c r="CJ374" s="592"/>
      <c r="CK374" s="592"/>
      <c r="CL374" s="592"/>
      <c r="CM374" s="592"/>
      <c r="CN374" s="592"/>
      <c r="CO374" s="592"/>
      <c r="CP374" s="594">
        <f t="shared" si="10"/>
        <v>0</v>
      </c>
      <c r="CQ374" s="594"/>
      <c r="CR374" s="594"/>
      <c r="CS374" s="594"/>
      <c r="CT374" s="594"/>
      <c r="CU374" s="594"/>
      <c r="CV374" s="594"/>
      <c r="CW374" s="594"/>
      <c r="CX374" s="594"/>
      <c r="CY374" s="594"/>
      <c r="CZ374" s="594"/>
      <c r="DA374" s="594"/>
      <c r="DB374" s="594"/>
      <c r="DC374" s="594"/>
      <c r="DD374" s="594"/>
      <c r="DE374" s="594"/>
      <c r="DF374" s="594"/>
      <c r="DG374" s="595"/>
    </row>
    <row r="375" spans="1:111" ht="19.5" customHeight="1">
      <c r="A375" s="615"/>
      <c r="B375" s="616"/>
      <c r="C375" s="617"/>
      <c r="D375" s="592">
        <f t="shared" si="9"/>
        <v>23</v>
      </c>
      <c r="E375" s="592"/>
      <c r="F375" s="592"/>
      <c r="G375" s="593" t="s">
        <v>657</v>
      </c>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3"/>
      <c r="AL375" s="593"/>
      <c r="AM375" s="593"/>
      <c r="AN375" s="593"/>
      <c r="AO375" s="593"/>
      <c r="AP375" s="593"/>
      <c r="AQ375" s="593"/>
      <c r="AR375" s="593"/>
      <c r="AS375" s="593"/>
      <c r="AT375" s="593"/>
      <c r="AU375" s="593"/>
      <c r="AV375" s="593"/>
      <c r="AW375" s="593"/>
      <c r="AX375" s="593"/>
      <c r="AY375" s="593"/>
      <c r="AZ375" s="593"/>
      <c r="BA375" s="593"/>
      <c r="BB375" s="593"/>
      <c r="BC375" s="593"/>
      <c r="BD375" s="593"/>
      <c r="BE375" s="593"/>
      <c r="BF375" s="593"/>
      <c r="BG375" s="593"/>
      <c r="BH375" s="593"/>
      <c r="BI375" s="593"/>
      <c r="BJ375" s="593"/>
      <c r="BK375" s="593"/>
      <c r="BL375" s="593"/>
      <c r="BM375" s="593"/>
      <c r="BN375" s="593"/>
      <c r="BO375" s="593"/>
      <c r="BP375" s="593"/>
      <c r="BQ375" s="593"/>
      <c r="BR375" s="593"/>
      <c r="BS375" s="593"/>
      <c r="BT375" s="593"/>
      <c r="BU375" s="593"/>
      <c r="BV375" s="593"/>
      <c r="BW375" s="593"/>
      <c r="BX375" s="593"/>
      <c r="BY375" s="593"/>
      <c r="BZ375" s="593"/>
      <c r="CA375" s="593"/>
      <c r="CB375" s="593"/>
      <c r="CC375" s="593"/>
      <c r="CD375" s="593"/>
      <c r="CE375" s="593"/>
      <c r="CF375" s="593"/>
      <c r="CG375" s="593"/>
      <c r="CH375" s="592">
        <v>31081</v>
      </c>
      <c r="CI375" s="592"/>
      <c r="CJ375" s="592"/>
      <c r="CK375" s="592"/>
      <c r="CL375" s="592"/>
      <c r="CM375" s="592"/>
      <c r="CN375" s="592"/>
      <c r="CO375" s="592"/>
      <c r="CP375" s="594">
        <f>+AZ49</f>
        <v>0</v>
      </c>
      <c r="CQ375" s="594"/>
      <c r="CR375" s="594"/>
      <c r="CS375" s="594"/>
      <c r="CT375" s="594"/>
      <c r="CU375" s="594"/>
      <c r="CV375" s="594"/>
      <c r="CW375" s="594"/>
      <c r="CX375" s="594"/>
      <c r="CY375" s="594"/>
      <c r="CZ375" s="594"/>
      <c r="DA375" s="594"/>
      <c r="DB375" s="594"/>
      <c r="DC375" s="594"/>
      <c r="DD375" s="594"/>
      <c r="DE375" s="594"/>
      <c r="DF375" s="594"/>
      <c r="DG375" s="595"/>
    </row>
    <row r="376" spans="1:111" ht="19.5" customHeight="1">
      <c r="A376" s="615"/>
      <c r="B376" s="616"/>
      <c r="C376" s="617"/>
      <c r="D376" s="592">
        <f>D375+1</f>
        <v>24</v>
      </c>
      <c r="E376" s="592"/>
      <c r="F376" s="592"/>
      <c r="G376" s="593" t="s">
        <v>15</v>
      </c>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3"/>
      <c r="AL376" s="593"/>
      <c r="AM376" s="593"/>
      <c r="AN376" s="593"/>
      <c r="AO376" s="593"/>
      <c r="AP376" s="593"/>
      <c r="AQ376" s="593"/>
      <c r="AR376" s="593"/>
      <c r="AS376" s="593"/>
      <c r="AT376" s="593"/>
      <c r="AU376" s="593"/>
      <c r="AV376" s="593"/>
      <c r="AW376" s="593"/>
      <c r="AX376" s="593"/>
      <c r="AY376" s="593"/>
      <c r="AZ376" s="593"/>
      <c r="BA376" s="593"/>
      <c r="BB376" s="593"/>
      <c r="BC376" s="593"/>
      <c r="BD376" s="593"/>
      <c r="BE376" s="593"/>
      <c r="BF376" s="593"/>
      <c r="BG376" s="593"/>
      <c r="BH376" s="593"/>
      <c r="BI376" s="593"/>
      <c r="BJ376" s="593"/>
      <c r="BK376" s="593"/>
      <c r="BL376" s="593"/>
      <c r="BM376" s="593"/>
      <c r="BN376" s="593"/>
      <c r="BO376" s="593"/>
      <c r="BP376" s="593"/>
      <c r="BQ376" s="593"/>
      <c r="BR376" s="593"/>
      <c r="BS376" s="593"/>
      <c r="BT376" s="593"/>
      <c r="BU376" s="593"/>
      <c r="BV376" s="593"/>
      <c r="BW376" s="593"/>
      <c r="BX376" s="593"/>
      <c r="BY376" s="593"/>
      <c r="BZ376" s="593"/>
      <c r="CA376" s="593"/>
      <c r="CB376" s="593"/>
      <c r="CC376" s="593"/>
      <c r="CD376" s="593"/>
      <c r="CE376" s="593"/>
      <c r="CF376" s="593"/>
      <c r="CG376" s="593"/>
      <c r="CH376" s="592">
        <v>31090</v>
      </c>
      <c r="CI376" s="592"/>
      <c r="CJ376" s="592"/>
      <c r="CK376" s="592"/>
      <c r="CL376" s="592"/>
      <c r="CM376" s="592"/>
      <c r="CN376" s="592"/>
      <c r="CO376" s="592"/>
      <c r="CP376" s="594">
        <f>+AZ50</f>
        <v>0</v>
      </c>
      <c r="CQ376" s="594"/>
      <c r="CR376" s="594"/>
      <c r="CS376" s="594"/>
      <c r="CT376" s="594"/>
      <c r="CU376" s="594"/>
      <c r="CV376" s="594"/>
      <c r="CW376" s="594"/>
      <c r="CX376" s="594"/>
      <c r="CY376" s="594"/>
      <c r="CZ376" s="594"/>
      <c r="DA376" s="594"/>
      <c r="DB376" s="594"/>
      <c r="DC376" s="594"/>
      <c r="DD376" s="594"/>
      <c r="DE376" s="594"/>
      <c r="DF376" s="594"/>
      <c r="DG376" s="595"/>
    </row>
    <row r="377" spans="1:111" s="261" customFormat="1" ht="19.5" customHeight="1" thickBot="1">
      <c r="A377" s="618"/>
      <c r="B377" s="619"/>
      <c r="C377" s="620"/>
      <c r="D377" s="772">
        <f>D376+1</f>
        <v>25</v>
      </c>
      <c r="E377" s="772"/>
      <c r="F377" s="772"/>
      <c r="G377" s="773" t="s">
        <v>658</v>
      </c>
      <c r="H377" s="773"/>
      <c r="I377" s="773"/>
      <c r="J377" s="773"/>
      <c r="K377" s="773"/>
      <c r="L377" s="773"/>
      <c r="M377" s="773"/>
      <c r="N377" s="773"/>
      <c r="O377" s="773"/>
      <c r="P377" s="773"/>
      <c r="Q377" s="773"/>
      <c r="R377" s="773"/>
      <c r="S377" s="773"/>
      <c r="T377" s="773"/>
      <c r="U377" s="773"/>
      <c r="V377" s="773"/>
      <c r="W377" s="773"/>
      <c r="X377" s="773"/>
      <c r="Y377" s="773"/>
      <c r="Z377" s="773"/>
      <c r="AA377" s="773"/>
      <c r="AB377" s="773"/>
      <c r="AC377" s="773"/>
      <c r="AD377" s="773"/>
      <c r="AE377" s="773"/>
      <c r="AF377" s="773"/>
      <c r="AG377" s="773"/>
      <c r="AH377" s="773"/>
      <c r="AI377" s="773"/>
      <c r="AJ377" s="773"/>
      <c r="AK377" s="773"/>
      <c r="AL377" s="773"/>
      <c r="AM377" s="773"/>
      <c r="AN377" s="773"/>
      <c r="AO377" s="773"/>
      <c r="AP377" s="773"/>
      <c r="AQ377" s="773"/>
      <c r="AR377" s="773"/>
      <c r="AS377" s="773"/>
      <c r="AT377" s="773"/>
      <c r="AU377" s="773"/>
      <c r="AV377" s="773"/>
      <c r="AW377" s="773"/>
      <c r="AX377" s="773"/>
      <c r="AY377" s="773"/>
      <c r="AZ377" s="773"/>
      <c r="BA377" s="773"/>
      <c r="BB377" s="773"/>
      <c r="BC377" s="773"/>
      <c r="BD377" s="773"/>
      <c r="BE377" s="773"/>
      <c r="BF377" s="773"/>
      <c r="BG377" s="773"/>
      <c r="BH377" s="773"/>
      <c r="BI377" s="773"/>
      <c r="BJ377" s="773"/>
      <c r="BK377" s="773"/>
      <c r="BL377" s="773"/>
      <c r="BM377" s="773"/>
      <c r="BN377" s="773"/>
      <c r="BO377" s="773"/>
      <c r="BP377" s="773"/>
      <c r="BQ377" s="773"/>
      <c r="BR377" s="773"/>
      <c r="BS377" s="773"/>
      <c r="BT377" s="773"/>
      <c r="BU377" s="773"/>
      <c r="BV377" s="773"/>
      <c r="BW377" s="773"/>
      <c r="BX377" s="773"/>
      <c r="BY377" s="773"/>
      <c r="BZ377" s="773"/>
      <c r="CA377" s="773"/>
      <c r="CB377" s="773"/>
      <c r="CC377" s="773"/>
      <c r="CD377" s="773"/>
      <c r="CE377" s="773"/>
      <c r="CF377" s="773"/>
      <c r="CG377" s="773"/>
      <c r="CH377" s="774">
        <v>3170</v>
      </c>
      <c r="CI377" s="774"/>
      <c r="CJ377" s="774"/>
      <c r="CK377" s="774"/>
      <c r="CL377" s="774"/>
      <c r="CM377" s="774"/>
      <c r="CN377" s="774"/>
      <c r="CO377" s="774"/>
      <c r="CP377" s="761">
        <f>SUM(CP360:DG376)</f>
        <v>0</v>
      </c>
      <c r="CQ377" s="761"/>
      <c r="CR377" s="761"/>
      <c r="CS377" s="761"/>
      <c r="CT377" s="761"/>
      <c r="CU377" s="761"/>
      <c r="CV377" s="761"/>
      <c r="CW377" s="761"/>
      <c r="CX377" s="761"/>
      <c r="CY377" s="761"/>
      <c r="CZ377" s="761"/>
      <c r="DA377" s="761"/>
      <c r="DB377" s="761"/>
      <c r="DC377" s="761"/>
      <c r="DD377" s="761"/>
      <c r="DE377" s="761"/>
      <c r="DF377" s="761"/>
      <c r="DG377" s="762"/>
    </row>
    <row r="378" spans="1:111" ht="19.5" customHeight="1">
      <c r="A378" s="545"/>
      <c r="B378" s="546"/>
      <c r="C378" s="546"/>
      <c r="D378" s="255"/>
      <c r="E378" s="255"/>
      <c r="F378" s="255"/>
      <c r="G378" s="203"/>
      <c r="H378" s="203"/>
      <c r="I378" s="203"/>
      <c r="J378" s="203"/>
      <c r="K378" s="203"/>
      <c r="L378" s="203"/>
      <c r="M378" s="203"/>
      <c r="N378" s="203"/>
      <c r="O378" s="203"/>
      <c r="P378" s="203"/>
      <c r="Q378" s="203"/>
      <c r="R378" s="203"/>
      <c r="S378" s="203"/>
      <c r="T378" s="203"/>
      <c r="U378" s="203"/>
      <c r="V378" s="203"/>
      <c r="W378" s="203"/>
      <c r="X378" s="203"/>
      <c r="Y378" s="203"/>
      <c r="Z378" s="203"/>
      <c r="AA378" s="203"/>
      <c r="AB378" s="203"/>
      <c r="AC378" s="203"/>
      <c r="AD378" s="203"/>
      <c r="AE378" s="203"/>
      <c r="AF378" s="203"/>
      <c r="AG378" s="203"/>
      <c r="AH378" s="203"/>
      <c r="AI378" s="203"/>
      <c r="AJ378" s="203"/>
      <c r="AK378" s="203"/>
      <c r="AL378" s="203"/>
      <c r="AM378" s="203"/>
      <c r="AN378" s="203"/>
      <c r="AO378" s="203"/>
      <c r="AP378" s="203"/>
      <c r="AQ378" s="203"/>
      <c r="AR378" s="203"/>
      <c r="AS378" s="203"/>
      <c r="AT378" s="203"/>
      <c r="AU378" s="203"/>
      <c r="AV378" s="203"/>
      <c r="AW378" s="203"/>
      <c r="AX378" s="203"/>
      <c r="AY378" s="203"/>
      <c r="AZ378" s="203"/>
      <c r="BA378" s="203"/>
      <c r="BB378" s="203"/>
      <c r="BC378" s="203"/>
      <c r="BD378" s="203"/>
      <c r="BE378" s="203"/>
      <c r="BF378" s="203"/>
      <c r="BG378" s="203"/>
      <c r="BH378" s="203"/>
      <c r="BI378" s="203"/>
      <c r="BJ378" s="203"/>
      <c r="BK378" s="203"/>
      <c r="BL378" s="203"/>
      <c r="BM378" s="203"/>
      <c r="BN378" s="203"/>
      <c r="BO378" s="203"/>
      <c r="BP378" s="203"/>
      <c r="BQ378" s="203"/>
      <c r="BR378" s="203"/>
      <c r="BS378" s="203"/>
      <c r="BT378" s="203"/>
      <c r="BU378" s="203"/>
      <c r="BV378" s="203"/>
      <c r="BW378" s="203"/>
      <c r="BX378" s="203"/>
      <c r="BY378" s="203"/>
      <c r="BZ378" s="203"/>
      <c r="CA378" s="203"/>
      <c r="CB378" s="203"/>
      <c r="CC378" s="203"/>
      <c r="CD378" s="203"/>
      <c r="CE378" s="203"/>
      <c r="CF378" s="203"/>
      <c r="CG378" s="203"/>
      <c r="CH378" s="204"/>
      <c r="CI378" s="204"/>
      <c r="CJ378" s="204"/>
      <c r="CK378" s="204"/>
      <c r="CL378" s="204"/>
      <c r="CM378" s="204"/>
      <c r="CN378" s="204"/>
      <c r="CO378" s="204"/>
      <c r="CP378" s="205"/>
      <c r="CQ378" s="205"/>
      <c r="CR378" s="205"/>
      <c r="CS378" s="205"/>
      <c r="CT378" s="205"/>
      <c r="CU378" s="205"/>
      <c r="CV378" s="205"/>
      <c r="CW378" s="205"/>
      <c r="CX378" s="205"/>
      <c r="CY378" s="205"/>
      <c r="CZ378" s="205"/>
      <c r="DA378" s="205"/>
      <c r="DB378" s="205"/>
      <c r="DC378" s="205"/>
      <c r="DD378" s="205"/>
      <c r="DE378" s="205"/>
      <c r="DF378" s="205"/>
      <c r="DG378" s="206"/>
    </row>
    <row r="379" spans="1:111" ht="19.5" customHeight="1">
      <c r="A379" s="547"/>
      <c r="B379" s="548"/>
      <c r="C379" s="548"/>
      <c r="D379" s="256"/>
      <c r="E379" s="256"/>
      <c r="F379" s="256"/>
      <c r="G379" s="257"/>
      <c r="H379" s="257"/>
      <c r="I379" s="257"/>
      <c r="J379" s="257"/>
      <c r="K379" s="257"/>
      <c r="L379" s="257"/>
      <c r="M379" s="257"/>
      <c r="N379" s="257"/>
      <c r="O379" s="257"/>
      <c r="P379" s="257"/>
      <c r="Q379" s="257"/>
      <c r="R379" s="257"/>
      <c r="S379" s="257"/>
      <c r="T379" s="257"/>
      <c r="U379" s="257"/>
      <c r="V379" s="257"/>
      <c r="W379" s="257"/>
      <c r="X379" s="257"/>
      <c r="Y379" s="257"/>
      <c r="Z379" s="257"/>
      <c r="AA379" s="257"/>
      <c r="AB379" s="257"/>
      <c r="AC379" s="257"/>
      <c r="AD379" s="257"/>
      <c r="AE379" s="257"/>
      <c r="AF379" s="257"/>
      <c r="AG379" s="257"/>
      <c r="AH379" s="257"/>
      <c r="AI379" s="257"/>
      <c r="AJ379" s="257"/>
      <c r="AK379" s="257"/>
      <c r="AL379" s="257"/>
      <c r="AM379" s="257"/>
      <c r="AN379" s="257"/>
      <c r="AO379" s="257"/>
      <c r="AP379" s="257"/>
      <c r="AQ379" s="257"/>
      <c r="AR379" s="257"/>
      <c r="AS379" s="257"/>
      <c r="AT379" s="257"/>
      <c r="AU379" s="257"/>
      <c r="AV379" s="257"/>
      <c r="AW379" s="257"/>
      <c r="AX379" s="257"/>
      <c r="AY379" s="257"/>
      <c r="AZ379" s="257"/>
      <c r="BA379" s="257"/>
      <c r="BB379" s="257"/>
      <c r="BC379" s="257"/>
      <c r="BD379" s="257"/>
      <c r="BE379" s="257"/>
      <c r="BF379" s="257"/>
      <c r="BG379" s="257"/>
      <c r="BH379" s="257"/>
      <c r="BI379" s="257"/>
      <c r="BJ379" s="257"/>
      <c r="BK379" s="257"/>
      <c r="BL379" s="257"/>
      <c r="BM379" s="257"/>
      <c r="BN379" s="257"/>
      <c r="BO379" s="257"/>
      <c r="BP379" s="257"/>
      <c r="BQ379" s="257"/>
      <c r="BR379" s="257"/>
      <c r="BS379" s="257"/>
      <c r="BT379" s="257"/>
      <c r="BU379" s="257"/>
      <c r="BV379" s="257"/>
      <c r="BW379" s="257"/>
      <c r="BX379" s="257"/>
      <c r="BY379" s="257"/>
      <c r="BZ379" s="257"/>
      <c r="CA379" s="257"/>
      <c r="CB379" s="257"/>
      <c r="CC379" s="257"/>
      <c r="CD379" s="257"/>
      <c r="CE379" s="257"/>
      <c r="CF379" s="257"/>
      <c r="CG379" s="257"/>
      <c r="CH379" s="258"/>
      <c r="CI379" s="258"/>
      <c r="CJ379" s="258"/>
      <c r="CK379" s="258"/>
      <c r="CL379" s="258"/>
      <c r="CM379" s="258"/>
      <c r="CN379" s="258"/>
      <c r="CO379" s="258"/>
      <c r="CP379" s="259"/>
      <c r="CQ379" s="259"/>
      <c r="CR379" s="259"/>
      <c r="CS379" s="259"/>
      <c r="CT379" s="259"/>
      <c r="CU379" s="259"/>
      <c r="CV379" s="259"/>
      <c r="CW379" s="259"/>
      <c r="CX379" s="259"/>
      <c r="CY379" s="259"/>
      <c r="CZ379" s="259"/>
      <c r="DA379" s="259"/>
      <c r="DB379" s="259"/>
      <c r="DC379" s="259"/>
      <c r="DD379" s="259"/>
      <c r="DE379" s="259"/>
      <c r="DF379" s="259"/>
      <c r="DG379" s="260"/>
    </row>
    <row r="380" spans="1:111" ht="19.5" customHeight="1">
      <c r="A380" s="547"/>
      <c r="B380" s="548"/>
      <c r="C380" s="548"/>
      <c r="D380" s="256"/>
      <c r="E380" s="256"/>
      <c r="F380" s="256"/>
      <c r="G380" s="257"/>
      <c r="H380" s="257"/>
      <c r="I380" s="257"/>
      <c r="J380" s="257"/>
      <c r="K380" s="257"/>
      <c r="L380" s="257"/>
      <c r="M380" s="257"/>
      <c r="N380" s="257"/>
      <c r="O380" s="257"/>
      <c r="P380" s="257"/>
      <c r="Q380" s="257"/>
      <c r="R380" s="257"/>
      <c r="S380" s="257"/>
      <c r="T380" s="257"/>
      <c r="U380" s="257"/>
      <c r="V380" s="257"/>
      <c r="W380" s="257"/>
      <c r="X380" s="257"/>
      <c r="Y380" s="257"/>
      <c r="Z380" s="257"/>
      <c r="AA380" s="257"/>
      <c r="AB380" s="257"/>
      <c r="AC380" s="257"/>
      <c r="AD380" s="257"/>
      <c r="AE380" s="257"/>
      <c r="AF380" s="257"/>
      <c r="AG380" s="257"/>
      <c r="AH380" s="257"/>
      <c r="AI380" s="257"/>
      <c r="AJ380" s="257"/>
      <c r="AK380" s="257"/>
      <c r="AL380" s="257"/>
      <c r="AM380" s="257"/>
      <c r="AN380" s="257"/>
      <c r="AO380" s="257"/>
      <c r="AP380" s="257"/>
      <c r="AQ380" s="257"/>
      <c r="AR380" s="257"/>
      <c r="AS380" s="257"/>
      <c r="AT380" s="257"/>
      <c r="AU380" s="257"/>
      <c r="AV380" s="257"/>
      <c r="AW380" s="257"/>
      <c r="AX380" s="257"/>
      <c r="AY380" s="257"/>
      <c r="AZ380" s="257"/>
      <c r="BA380" s="257"/>
      <c r="BB380" s="257"/>
      <c r="BC380" s="257"/>
      <c r="BD380" s="257"/>
      <c r="BE380" s="257"/>
      <c r="BF380" s="257"/>
      <c r="BG380" s="257"/>
      <c r="BH380" s="257"/>
      <c r="BI380" s="257"/>
      <c r="BJ380" s="257"/>
      <c r="BK380" s="257"/>
      <c r="BL380" s="257"/>
      <c r="BM380" s="257"/>
      <c r="BN380" s="257"/>
      <c r="BO380" s="257"/>
      <c r="BP380" s="257"/>
      <c r="BQ380" s="257"/>
      <c r="BR380" s="257"/>
      <c r="BS380" s="257"/>
      <c r="BT380" s="257"/>
      <c r="BU380" s="257"/>
      <c r="BV380" s="257"/>
      <c r="BW380" s="257"/>
      <c r="BX380" s="257"/>
      <c r="BY380" s="257"/>
      <c r="BZ380" s="257"/>
      <c r="CA380" s="257"/>
      <c r="CB380" s="257"/>
      <c r="CC380" s="257"/>
      <c r="CD380" s="257"/>
      <c r="CE380" s="257"/>
      <c r="CF380" s="257"/>
      <c r="CG380" s="257"/>
      <c r="CH380" s="258"/>
      <c r="CI380" s="258"/>
      <c r="CJ380" s="258"/>
      <c r="CK380" s="258"/>
      <c r="CL380" s="258"/>
      <c r="CM380" s="258"/>
      <c r="CN380" s="258"/>
      <c r="CO380" s="258"/>
      <c r="CP380" s="259"/>
      <c r="CQ380" s="259"/>
      <c r="CR380" s="259"/>
      <c r="CS380" s="259"/>
      <c r="CT380" s="259"/>
      <c r="CU380" s="259"/>
      <c r="CV380" s="259"/>
      <c r="CW380" s="259"/>
      <c r="CX380" s="259"/>
      <c r="CY380" s="259"/>
      <c r="CZ380" s="259"/>
      <c r="DA380" s="259"/>
      <c r="DB380" s="259"/>
      <c r="DC380" s="259"/>
      <c r="DD380" s="259"/>
      <c r="DE380" s="259"/>
      <c r="DF380" s="259"/>
      <c r="DG380" s="260"/>
    </row>
    <row r="381" spans="1:111" ht="19.5" customHeight="1" thickBot="1">
      <c r="A381" s="549"/>
      <c r="B381" s="550"/>
      <c r="C381" s="550"/>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c r="AN381" s="146"/>
      <c r="AO381" s="146"/>
      <c r="AP381" s="146"/>
      <c r="AQ381" s="146"/>
      <c r="AR381" s="146"/>
      <c r="AS381" s="146"/>
      <c r="AT381" s="146"/>
      <c r="AU381" s="146"/>
      <c r="AV381" s="146"/>
      <c r="AW381" s="146"/>
      <c r="AX381" s="146"/>
      <c r="AY381" s="146"/>
      <c r="AZ381" s="146"/>
      <c r="BA381" s="146"/>
      <c r="BB381" s="146"/>
      <c r="BC381" s="146"/>
      <c r="BD381" s="146"/>
      <c r="BE381" s="146"/>
      <c r="BF381" s="146"/>
      <c r="BG381" s="146"/>
      <c r="BH381" s="146"/>
      <c r="BI381" s="146"/>
      <c r="BJ381" s="146"/>
      <c r="BK381" s="146"/>
      <c r="BL381" s="146"/>
      <c r="BM381" s="146"/>
      <c r="BN381" s="146"/>
      <c r="BO381" s="146"/>
      <c r="BP381" s="146"/>
      <c r="BQ381" s="146"/>
      <c r="BR381" s="146"/>
      <c r="BS381" s="146"/>
      <c r="BT381" s="146"/>
      <c r="BU381" s="146"/>
      <c r="BV381" s="146"/>
      <c r="BW381" s="146"/>
      <c r="BX381" s="146"/>
      <c r="BY381" s="146"/>
      <c r="BZ381" s="146"/>
      <c r="CA381" s="146"/>
      <c r="CB381" s="146" t="s">
        <v>93</v>
      </c>
      <c r="CC381" s="146"/>
      <c r="CD381" s="146"/>
      <c r="CE381" s="146"/>
      <c r="CF381" s="146"/>
      <c r="CG381" s="621" t="s">
        <v>661</v>
      </c>
      <c r="CH381" s="621"/>
      <c r="CI381" s="621"/>
      <c r="CJ381" s="621"/>
      <c r="CK381" s="621"/>
      <c r="CL381" s="621"/>
      <c r="CM381" s="621"/>
      <c r="CN381" s="621"/>
      <c r="CO381" s="621"/>
      <c r="CP381" s="621"/>
      <c r="CQ381" s="621"/>
      <c r="CR381" s="621"/>
      <c r="CS381" s="621"/>
      <c r="CT381" s="621"/>
      <c r="CU381" s="621"/>
      <c r="CV381" s="621"/>
      <c r="CW381" s="621"/>
      <c r="CX381" s="621"/>
      <c r="CY381" s="621"/>
      <c r="CZ381" s="621"/>
      <c r="DA381" s="621"/>
      <c r="DB381" s="621"/>
      <c r="DC381" s="621"/>
      <c r="DD381" s="621"/>
      <c r="DE381" s="621"/>
      <c r="DF381" s="146"/>
      <c r="DG381" s="160"/>
    </row>
    <row r="382" spans="4:6" ht="9">
      <c r="D382" s="180"/>
      <c r="E382" s="180"/>
      <c r="F382" s="180"/>
    </row>
    <row r="383" spans="4:6" ht="9.75" thickBot="1">
      <c r="D383" s="180"/>
      <c r="E383" s="180"/>
      <c r="F383" s="180"/>
    </row>
    <row r="384" spans="1:111" ht="9">
      <c r="A384" s="1"/>
      <c r="B384" s="61"/>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2"/>
      <c r="AI384" s="62"/>
      <c r="AJ384" s="62"/>
      <c r="AK384" s="62"/>
      <c r="AL384" s="62"/>
      <c r="AM384" s="62"/>
      <c r="AN384" s="62"/>
      <c r="AO384" s="62"/>
      <c r="AP384" s="62"/>
      <c r="AQ384" s="62"/>
      <c r="AR384" s="62"/>
      <c r="AS384" s="62"/>
      <c r="AT384" s="62"/>
      <c r="AU384" s="62"/>
      <c r="AV384" s="62"/>
      <c r="AW384" s="62"/>
      <c r="AX384" s="62"/>
      <c r="AY384" s="62"/>
      <c r="AZ384" s="62"/>
      <c r="BA384" s="62"/>
      <c r="BB384" s="62"/>
      <c r="BC384" s="62"/>
      <c r="BD384" s="62"/>
      <c r="BE384" s="181"/>
      <c r="BF384" s="181"/>
      <c r="BG384" s="181"/>
      <c r="BH384" s="181"/>
      <c r="BI384" s="181"/>
      <c r="BJ384" s="181"/>
      <c r="BK384" s="181"/>
      <c r="BL384" s="181"/>
      <c r="BM384" s="181"/>
      <c r="BN384" s="181"/>
      <c r="BO384" s="181"/>
      <c r="BP384" s="181"/>
      <c r="BQ384" s="181"/>
      <c r="BR384" s="181"/>
      <c r="BS384" s="181"/>
      <c r="BT384" s="181"/>
      <c r="BU384" s="181"/>
      <c r="BV384" s="181"/>
      <c r="BW384" s="181"/>
      <c r="BX384" s="181"/>
      <c r="BY384" s="181"/>
      <c r="BZ384" s="181"/>
      <c r="CA384" s="181"/>
      <c r="CB384" s="181"/>
      <c r="CC384" s="181"/>
      <c r="CD384" s="181"/>
      <c r="CE384" s="181"/>
      <c r="CF384" s="181"/>
      <c r="CG384" s="181"/>
      <c r="CH384" s="181"/>
      <c r="CI384" s="181"/>
      <c r="CJ384" s="181"/>
      <c r="CK384" s="181"/>
      <c r="CL384" s="181"/>
      <c r="CM384" s="181"/>
      <c r="CN384" s="181"/>
      <c r="CO384" s="181"/>
      <c r="CP384" s="181"/>
      <c r="CQ384" s="181"/>
      <c r="CR384" s="181"/>
      <c r="CS384" s="181"/>
      <c r="CT384" s="181"/>
      <c r="CU384" s="181"/>
      <c r="CV384" s="181"/>
      <c r="CW384" s="181"/>
      <c r="CX384" s="181"/>
      <c r="CY384" s="181"/>
      <c r="CZ384" s="181"/>
      <c r="DA384" s="181"/>
      <c r="DB384" s="181"/>
      <c r="DC384" s="181"/>
      <c r="DD384" s="181"/>
      <c r="DE384" s="181"/>
      <c r="DF384" s="181"/>
      <c r="DG384" s="182"/>
    </row>
    <row r="385" spans="1:111" ht="15.75">
      <c r="A385" s="1"/>
      <c r="B385" s="63"/>
      <c r="C385" s="1376" t="s">
        <v>271</v>
      </c>
      <c r="D385" s="1376"/>
      <c r="E385" s="1376"/>
      <c r="F385" s="1376"/>
      <c r="G385" s="1376"/>
      <c r="H385" s="1376"/>
      <c r="I385" s="1376"/>
      <c r="J385" s="1376"/>
      <c r="K385" s="1376"/>
      <c r="L385" s="1376"/>
      <c r="M385" s="1376"/>
      <c r="N385" s="1376"/>
      <c r="O385" s="1376"/>
      <c r="P385" s="1376"/>
      <c r="Q385" s="1376"/>
      <c r="R385" s="1376"/>
      <c r="S385" s="1376"/>
      <c r="T385" s="1376"/>
      <c r="U385" s="1376"/>
      <c r="V385" s="1376"/>
      <c r="W385" s="1376"/>
      <c r="X385" s="1376"/>
      <c r="Y385" s="1376"/>
      <c r="Z385" s="1376"/>
      <c r="AA385" s="1376"/>
      <c r="AB385" s="1376"/>
      <c r="AC385" s="1376"/>
      <c r="AD385" s="1376"/>
      <c r="AE385" s="1376"/>
      <c r="AF385" s="1376"/>
      <c r="AG385" s="1376"/>
      <c r="AH385" s="1376"/>
      <c r="AI385" s="1376"/>
      <c r="AJ385" s="1376"/>
      <c r="AK385" s="1376"/>
      <c r="AL385" s="1376"/>
      <c r="AM385" s="1376"/>
      <c r="AN385" s="1376"/>
      <c r="AO385" s="1376"/>
      <c r="AP385" s="1376"/>
      <c r="AQ385" s="1376"/>
      <c r="AR385" s="1376"/>
      <c r="AS385" s="1376"/>
      <c r="AT385" s="1376"/>
      <c r="AU385" s="1376"/>
      <c r="AV385" s="1376"/>
      <c r="AW385" s="1376"/>
      <c r="AX385" s="1376"/>
      <c r="AY385" s="1376"/>
      <c r="AZ385" s="1376"/>
      <c r="BA385" s="1376"/>
      <c r="BB385" s="1376"/>
      <c r="BC385" s="1376"/>
      <c r="BD385" s="1376"/>
      <c r="BE385" s="1376"/>
      <c r="BF385" s="1376"/>
      <c r="BG385" s="1376"/>
      <c r="BH385" s="1376"/>
      <c r="BI385" s="1376"/>
      <c r="BJ385" s="1376"/>
      <c r="BK385" s="1376"/>
      <c r="BL385" s="1376"/>
      <c r="BM385" s="1376"/>
      <c r="BN385" s="1376"/>
      <c r="BO385" s="1376"/>
      <c r="BP385" s="1376"/>
      <c r="BQ385" s="1376"/>
      <c r="BR385" s="1376"/>
      <c r="BS385" s="1376"/>
      <c r="BT385" s="1376"/>
      <c r="BU385" s="1376"/>
      <c r="BV385" s="1376"/>
      <c r="BW385" s="1376"/>
      <c r="BX385" s="1376"/>
      <c r="BY385" s="1376"/>
      <c r="BZ385" s="1376"/>
      <c r="CA385" s="1376"/>
      <c r="CB385" s="1376"/>
      <c r="CC385" s="1376"/>
      <c r="CD385" s="1376"/>
      <c r="CE385" s="1376"/>
      <c r="CF385" s="1376"/>
      <c r="CG385" s="1376"/>
      <c r="CH385" s="1376"/>
      <c r="CI385" s="1376"/>
      <c r="CJ385" s="1376"/>
      <c r="CK385" s="1376"/>
      <c r="CL385" s="1376"/>
      <c r="CM385" s="1376"/>
      <c r="CN385" s="1376"/>
      <c r="CO385" s="1376"/>
      <c r="CP385" s="1376"/>
      <c r="CQ385" s="1376"/>
      <c r="CR385" s="1376"/>
      <c r="CS385" s="1376"/>
      <c r="CT385" s="1376"/>
      <c r="CU385" s="1376"/>
      <c r="CV385" s="1376"/>
      <c r="CW385" s="1376"/>
      <c r="CX385" s="1376"/>
      <c r="CY385" s="1376"/>
      <c r="CZ385" s="1376"/>
      <c r="DA385" s="1376"/>
      <c r="DB385" s="1376"/>
      <c r="DC385" s="1376"/>
      <c r="DD385" s="1376"/>
      <c r="DE385" s="1376"/>
      <c r="DF385" s="1376"/>
      <c r="DG385" s="183"/>
    </row>
    <row r="386" spans="1:111" ht="15.75">
      <c r="A386" s="65"/>
      <c r="B386" s="66"/>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24"/>
      <c r="BE386" s="150"/>
      <c r="BF386" s="150"/>
      <c r="BG386" s="150"/>
      <c r="BH386" s="150"/>
      <c r="BI386" s="150"/>
      <c r="BJ386" s="150"/>
      <c r="BK386" s="150"/>
      <c r="BL386" s="150"/>
      <c r="BM386" s="150"/>
      <c r="BN386" s="150"/>
      <c r="BO386" s="150"/>
      <c r="BP386" s="150"/>
      <c r="BQ386" s="150"/>
      <c r="BR386" s="150"/>
      <c r="BS386" s="150"/>
      <c r="BT386" s="150"/>
      <c r="BU386" s="150"/>
      <c r="BV386" s="150"/>
      <c r="BW386" s="150"/>
      <c r="BX386" s="150"/>
      <c r="BY386" s="150"/>
      <c r="BZ386" s="150"/>
      <c r="CA386" s="150"/>
      <c r="CB386" s="150"/>
      <c r="CC386" s="150"/>
      <c r="CD386" s="150"/>
      <c r="CE386" s="150"/>
      <c r="CF386" s="150"/>
      <c r="CG386" s="150"/>
      <c r="CH386" s="150"/>
      <c r="CI386" s="150"/>
      <c r="CJ386" s="150"/>
      <c r="CK386" s="150"/>
      <c r="CL386" s="150"/>
      <c r="CM386" s="150"/>
      <c r="CN386" s="150"/>
      <c r="CO386" s="150"/>
      <c r="CP386" s="150"/>
      <c r="CQ386" s="150"/>
      <c r="CR386" s="150"/>
      <c r="CS386" s="150"/>
      <c r="CT386" s="150"/>
      <c r="CU386" s="150"/>
      <c r="CV386" s="150"/>
      <c r="CW386" s="150"/>
      <c r="CX386" s="150"/>
      <c r="CY386" s="150"/>
      <c r="CZ386" s="150"/>
      <c r="DA386" s="150"/>
      <c r="DB386" s="150"/>
      <c r="DC386" s="150"/>
      <c r="DD386" s="150"/>
      <c r="DE386" s="150"/>
      <c r="DF386" s="150"/>
      <c r="DG386" s="183"/>
    </row>
    <row r="387" spans="1:111" ht="12.75">
      <c r="A387" s="67"/>
      <c r="B387" s="68"/>
      <c r="C387" s="69"/>
      <c r="D387" s="69"/>
      <c r="E387" s="69"/>
      <c r="F387" s="69"/>
      <c r="G387" s="69"/>
      <c r="H387" s="69"/>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150"/>
      <c r="BF387" s="150"/>
      <c r="BG387" s="150"/>
      <c r="BH387" s="150"/>
      <c r="BI387" s="150"/>
      <c r="BJ387" s="150"/>
      <c r="BK387" s="150"/>
      <c r="BL387" s="150"/>
      <c r="BM387" s="150"/>
      <c r="BN387" s="150"/>
      <c r="BO387" s="150"/>
      <c r="BP387" s="150"/>
      <c r="BQ387" s="150"/>
      <c r="BR387" s="150"/>
      <c r="BS387" s="150"/>
      <c r="BT387" s="150"/>
      <c r="BU387" s="150"/>
      <c r="BV387" s="150"/>
      <c r="BW387" s="150"/>
      <c r="BX387" s="150"/>
      <c r="BY387" s="150"/>
      <c r="BZ387" s="150"/>
      <c r="CA387" s="150"/>
      <c r="CB387" s="150"/>
      <c r="CC387" s="150"/>
      <c r="CD387" s="150"/>
      <c r="CE387" s="150"/>
      <c r="CF387" s="150"/>
      <c r="CG387" s="150"/>
      <c r="CH387" s="150"/>
      <c r="CI387" s="150"/>
      <c r="CJ387" s="150"/>
      <c r="CK387" s="150"/>
      <c r="CL387" s="150"/>
      <c r="CM387" s="150"/>
      <c r="CN387" s="150"/>
      <c r="CO387" s="150"/>
      <c r="CP387" s="150"/>
      <c r="CQ387" s="150"/>
      <c r="CR387" s="150"/>
      <c r="CS387" s="150"/>
      <c r="CT387" s="150"/>
      <c r="CU387" s="150"/>
      <c r="CV387" s="150"/>
      <c r="CW387" s="150"/>
      <c r="CX387" s="150"/>
      <c r="CY387" s="150"/>
      <c r="CZ387" s="150"/>
      <c r="DA387" s="150"/>
      <c r="DB387" s="150"/>
      <c r="DC387" s="150"/>
      <c r="DD387" s="150"/>
      <c r="DE387" s="150"/>
      <c r="DF387" s="150"/>
      <c r="DG387" s="183"/>
    </row>
    <row r="388" spans="1:111" ht="12.75">
      <c r="A388" s="72"/>
      <c r="B388" s="71"/>
      <c r="C388" s="69" t="s">
        <v>272</v>
      </c>
      <c r="D388" s="69"/>
      <c r="E388" s="69"/>
      <c r="F388" s="69"/>
      <c r="G388" s="69"/>
      <c r="H388" s="69"/>
      <c r="I388" s="69"/>
      <c r="J388" s="69"/>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150"/>
      <c r="BF388" s="150"/>
      <c r="BG388" s="150"/>
      <c r="BH388" s="150"/>
      <c r="BI388" s="150"/>
      <c r="BJ388" s="150"/>
      <c r="BK388" s="150"/>
      <c r="BL388" s="150"/>
      <c r="BM388" s="150"/>
      <c r="BN388" s="150"/>
      <c r="BO388" s="150"/>
      <c r="BP388" s="150"/>
      <c r="BQ388" s="150"/>
      <c r="BR388" s="150"/>
      <c r="BS388" s="150"/>
      <c r="BT388" s="150"/>
      <c r="BU388" s="150"/>
      <c r="BV388" s="150"/>
      <c r="BW388" s="150"/>
      <c r="BX388" s="150"/>
      <c r="BY388" s="150"/>
      <c r="BZ388" s="150"/>
      <c r="CA388" s="150"/>
      <c r="CB388" s="150"/>
      <c r="CC388" s="150"/>
      <c r="CD388" s="150"/>
      <c r="CE388" s="150"/>
      <c r="CF388" s="150"/>
      <c r="CG388" s="150"/>
      <c r="CH388" s="150"/>
      <c r="CI388" s="150"/>
      <c r="CJ388" s="150"/>
      <c r="CK388" s="150"/>
      <c r="CL388" s="150"/>
      <c r="CM388" s="150"/>
      <c r="CN388" s="150"/>
      <c r="CO388" s="150"/>
      <c r="CP388" s="150"/>
      <c r="CQ388" s="150"/>
      <c r="CR388" s="150"/>
      <c r="CS388" s="150"/>
      <c r="CT388" s="150"/>
      <c r="CU388" s="150"/>
      <c r="CV388" s="150"/>
      <c r="CW388" s="150"/>
      <c r="CX388" s="150"/>
      <c r="CY388" s="150"/>
      <c r="CZ388" s="150"/>
      <c r="DA388" s="150"/>
      <c r="DB388" s="150"/>
      <c r="DC388" s="150"/>
      <c r="DD388" s="150"/>
      <c r="DE388" s="150"/>
      <c r="DF388" s="150"/>
      <c r="DG388" s="183"/>
    </row>
    <row r="389" spans="1:111" ht="8.25" customHeight="1">
      <c r="A389" s="72"/>
      <c r="B389" s="71"/>
      <c r="C389" s="70"/>
      <c r="D389" s="69"/>
      <c r="E389" s="69"/>
      <c r="F389" s="69"/>
      <c r="G389" s="69"/>
      <c r="H389" s="69"/>
      <c r="I389" s="69"/>
      <c r="J389" s="69"/>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150"/>
      <c r="BF389" s="150"/>
      <c r="BG389" s="150"/>
      <c r="BH389" s="150"/>
      <c r="BI389" s="150"/>
      <c r="BJ389" s="150"/>
      <c r="BK389" s="150"/>
      <c r="BL389" s="150"/>
      <c r="BM389" s="150"/>
      <c r="BN389" s="150"/>
      <c r="BO389" s="150"/>
      <c r="BP389" s="150"/>
      <c r="BQ389" s="150"/>
      <c r="BR389" s="150"/>
      <c r="BS389" s="150"/>
      <c r="BT389" s="150"/>
      <c r="BU389" s="150"/>
      <c r="BV389" s="150"/>
      <c r="BW389" s="150"/>
      <c r="BX389" s="150"/>
      <c r="BY389" s="150"/>
      <c r="BZ389" s="150"/>
      <c r="CA389" s="150"/>
      <c r="CB389" s="150"/>
      <c r="CC389" s="150"/>
      <c r="CD389" s="150"/>
      <c r="CE389" s="150"/>
      <c r="CF389" s="150"/>
      <c r="CG389" s="150"/>
      <c r="CH389" s="150"/>
      <c r="CI389" s="150"/>
      <c r="CJ389" s="150"/>
      <c r="CK389" s="150"/>
      <c r="CL389" s="150"/>
      <c r="CM389" s="150"/>
      <c r="CN389" s="150"/>
      <c r="CO389" s="150"/>
      <c r="CP389" s="150"/>
      <c r="CQ389" s="150"/>
      <c r="CR389" s="150"/>
      <c r="CS389" s="150"/>
      <c r="CT389" s="150"/>
      <c r="CU389" s="150"/>
      <c r="CV389" s="150"/>
      <c r="CW389" s="150"/>
      <c r="CX389" s="150"/>
      <c r="CY389" s="150"/>
      <c r="CZ389" s="150"/>
      <c r="DA389" s="150"/>
      <c r="DB389" s="150"/>
      <c r="DC389" s="150"/>
      <c r="DD389" s="150"/>
      <c r="DE389" s="150"/>
      <c r="DF389" s="150"/>
      <c r="DG389" s="183"/>
    </row>
    <row r="390" spans="1:111" ht="12.75">
      <c r="A390" s="72"/>
      <c r="B390" s="71"/>
      <c r="C390" s="1368" t="s">
        <v>273</v>
      </c>
      <c r="D390" s="1368"/>
      <c r="E390" s="1368"/>
      <c r="F390" s="1368"/>
      <c r="G390" s="1368"/>
      <c r="H390" s="1368"/>
      <c r="I390" s="1368"/>
      <c r="J390" s="1368"/>
      <c r="K390" s="1368"/>
      <c r="L390" s="1368"/>
      <c r="M390" s="1368"/>
      <c r="N390" s="1368"/>
      <c r="O390" s="1368"/>
      <c r="P390" s="1368"/>
      <c r="Q390" s="1368"/>
      <c r="R390" s="1368"/>
      <c r="S390" s="1368"/>
      <c r="T390" s="1368"/>
      <c r="U390" s="69" t="s">
        <v>274</v>
      </c>
      <c r="V390" s="70"/>
      <c r="W390" s="70"/>
      <c r="X390" s="70"/>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150"/>
      <c r="BF390" s="150"/>
      <c r="BG390" s="150"/>
      <c r="BH390" s="150"/>
      <c r="BI390" s="150"/>
      <c r="BJ390" s="150"/>
      <c r="BK390" s="150"/>
      <c r="BL390" s="150"/>
      <c r="BM390" s="150"/>
      <c r="BN390" s="150"/>
      <c r="BO390" s="150"/>
      <c r="BP390" s="150"/>
      <c r="BQ390" s="150"/>
      <c r="BR390" s="150"/>
      <c r="BS390" s="150"/>
      <c r="BT390" s="150"/>
      <c r="BU390" s="150"/>
      <c r="BV390" s="150"/>
      <c r="BW390" s="150"/>
      <c r="BX390" s="150"/>
      <c r="BY390" s="150"/>
      <c r="BZ390" s="150"/>
      <c r="CA390" s="150"/>
      <c r="CB390" s="150"/>
      <c r="CC390" s="150"/>
      <c r="CD390" s="150"/>
      <c r="CE390" s="150"/>
      <c r="CF390" s="150"/>
      <c r="CG390" s="150"/>
      <c r="CH390" s="150"/>
      <c r="CI390" s="150"/>
      <c r="CJ390" s="150"/>
      <c r="CK390" s="150"/>
      <c r="CL390" s="150"/>
      <c r="CM390" s="150"/>
      <c r="CN390" s="150"/>
      <c r="CO390" s="150"/>
      <c r="CP390" s="150"/>
      <c r="CQ390" s="150"/>
      <c r="CR390" s="150"/>
      <c r="CS390" s="150"/>
      <c r="CT390" s="150"/>
      <c r="CU390" s="150"/>
      <c r="CV390" s="150"/>
      <c r="CW390" s="150"/>
      <c r="CX390" s="150"/>
      <c r="CY390" s="150"/>
      <c r="CZ390" s="150"/>
      <c r="DA390" s="150"/>
      <c r="DB390" s="150"/>
      <c r="DC390" s="150"/>
      <c r="DD390" s="150"/>
      <c r="DE390" s="150"/>
      <c r="DF390" s="150"/>
      <c r="DG390" s="183"/>
    </row>
    <row r="391" spans="1:111" ht="7.5" customHeight="1">
      <c r="A391" s="72"/>
      <c r="B391" s="71"/>
      <c r="C391" s="73"/>
      <c r="D391" s="70"/>
      <c r="E391" s="69"/>
      <c r="F391" s="69"/>
      <c r="G391" s="69"/>
      <c r="H391" s="69"/>
      <c r="I391" s="70"/>
      <c r="J391" s="69"/>
      <c r="K391" s="70"/>
      <c r="L391" s="70"/>
      <c r="M391" s="70"/>
      <c r="N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150"/>
      <c r="BF391" s="150"/>
      <c r="BG391" s="150"/>
      <c r="BH391" s="150"/>
      <c r="BI391" s="150"/>
      <c r="BJ391" s="150"/>
      <c r="BK391" s="150"/>
      <c r="BL391" s="150"/>
      <c r="BM391" s="150"/>
      <c r="BN391" s="150"/>
      <c r="BO391" s="150"/>
      <c r="BP391" s="150"/>
      <c r="BQ391" s="150"/>
      <c r="BR391" s="150"/>
      <c r="BS391" s="150"/>
      <c r="BT391" s="150"/>
      <c r="BU391" s="150"/>
      <c r="BV391" s="150"/>
      <c r="BW391" s="150"/>
      <c r="BX391" s="150"/>
      <c r="BY391" s="150"/>
      <c r="BZ391" s="150"/>
      <c r="CA391" s="150"/>
      <c r="CB391" s="150"/>
      <c r="CC391" s="150"/>
      <c r="CD391" s="150"/>
      <c r="CE391" s="150"/>
      <c r="CF391" s="150"/>
      <c r="CG391" s="150"/>
      <c r="CH391" s="150"/>
      <c r="CI391" s="150"/>
      <c r="CJ391" s="150"/>
      <c r="CK391" s="150"/>
      <c r="CL391" s="150"/>
      <c r="CM391" s="150"/>
      <c r="CN391" s="150"/>
      <c r="CO391" s="150"/>
      <c r="CP391" s="150"/>
      <c r="CQ391" s="150"/>
      <c r="CR391" s="150"/>
      <c r="CS391" s="150"/>
      <c r="CT391" s="150"/>
      <c r="CU391" s="150"/>
      <c r="CV391" s="150"/>
      <c r="CW391" s="150"/>
      <c r="CX391" s="150"/>
      <c r="CY391" s="150"/>
      <c r="CZ391" s="150"/>
      <c r="DA391" s="150"/>
      <c r="DB391" s="150"/>
      <c r="DC391" s="150"/>
      <c r="DD391" s="150"/>
      <c r="DE391" s="150"/>
      <c r="DF391" s="150"/>
      <c r="DG391" s="183"/>
    </row>
    <row r="392" spans="1:111" ht="15.75">
      <c r="A392" s="72"/>
      <c r="B392" s="71"/>
      <c r="C392" s="1368" t="s">
        <v>275</v>
      </c>
      <c r="D392" s="1368"/>
      <c r="E392" s="1368"/>
      <c r="F392" s="1368"/>
      <c r="G392" s="1368"/>
      <c r="H392" s="1368"/>
      <c r="I392" s="1368"/>
      <c r="J392" s="1368"/>
      <c r="K392" s="1368"/>
      <c r="L392" s="1368"/>
      <c r="M392" s="1368"/>
      <c r="N392" s="1368"/>
      <c r="O392" s="1368"/>
      <c r="P392" s="1368"/>
      <c r="Q392" s="1368"/>
      <c r="R392" s="1368"/>
      <c r="S392" s="1368"/>
      <c r="T392" s="1368"/>
      <c r="U392" s="69" t="s">
        <v>276</v>
      </c>
      <c r="V392" s="70"/>
      <c r="W392" s="70"/>
      <c r="X392" s="70"/>
      <c r="Y392" s="70"/>
      <c r="Z392" s="70"/>
      <c r="AA392" s="70"/>
      <c r="AB392" s="70"/>
      <c r="AC392" s="70"/>
      <c r="AD392" s="70"/>
      <c r="AE392" s="70"/>
      <c r="AF392" s="70"/>
      <c r="AG392" s="70"/>
      <c r="AH392" s="70"/>
      <c r="AI392" s="70"/>
      <c r="AJ392" s="70"/>
      <c r="AK392" s="70"/>
      <c r="AL392" s="70"/>
      <c r="AM392" s="150"/>
      <c r="AN392" s="70"/>
      <c r="AO392" s="70"/>
      <c r="AP392" s="70"/>
      <c r="AQ392" s="70"/>
      <c r="AR392" s="70"/>
      <c r="AS392" s="70"/>
      <c r="AT392" s="70"/>
      <c r="AU392" s="70"/>
      <c r="AV392" s="70"/>
      <c r="AW392" s="70"/>
      <c r="AX392" s="70"/>
      <c r="AY392" s="70"/>
      <c r="AZ392" s="70"/>
      <c r="BA392" s="70"/>
      <c r="BB392" s="70"/>
      <c r="BC392" s="70"/>
      <c r="BD392" s="70"/>
      <c r="BE392" s="150"/>
      <c r="BF392" s="150"/>
      <c r="BG392" s="150"/>
      <c r="BI392" s="150"/>
      <c r="BJ392" s="150"/>
      <c r="BK392" s="150"/>
      <c r="BL392" s="150"/>
      <c r="BM392" s="150"/>
      <c r="BN392" s="150"/>
      <c r="BO392" s="150"/>
      <c r="BP392" s="150"/>
      <c r="BQ392" s="150"/>
      <c r="BR392" s="150"/>
      <c r="BS392" s="150"/>
      <c r="BT392" s="150"/>
      <c r="BU392" s="150"/>
      <c r="BV392" s="150"/>
      <c r="BW392" s="74" t="s">
        <v>659</v>
      </c>
      <c r="BX392" s="150"/>
      <c r="BY392" s="150"/>
      <c r="BZ392" s="150"/>
      <c r="CA392" s="150"/>
      <c r="CB392" s="150"/>
      <c r="CC392" s="150"/>
      <c r="CD392" s="150"/>
      <c r="CE392" s="150"/>
      <c r="CF392" s="150"/>
      <c r="CG392" s="150"/>
      <c r="CJ392" s="150"/>
      <c r="CK392" s="150"/>
      <c r="CL392" s="150"/>
      <c r="CM392" s="150"/>
      <c r="CN392" s="150"/>
      <c r="CO392" s="150"/>
      <c r="CP392" s="150"/>
      <c r="CQ392" s="150"/>
      <c r="CR392" s="150"/>
      <c r="CS392" s="150"/>
      <c r="CT392" s="150"/>
      <c r="CU392" s="150"/>
      <c r="CV392" s="150"/>
      <c r="CW392" s="150"/>
      <c r="CX392" s="150"/>
      <c r="CY392" s="150"/>
      <c r="CZ392" s="150"/>
      <c r="DA392" s="150"/>
      <c r="DB392" s="150"/>
      <c r="DC392" s="150"/>
      <c r="DD392" s="150"/>
      <c r="DE392" s="150"/>
      <c r="DF392" s="150"/>
      <c r="DG392" s="183"/>
    </row>
    <row r="393" spans="1:111" ht="12.75">
      <c r="A393" s="72"/>
      <c r="B393" s="71"/>
      <c r="C393" s="70"/>
      <c r="D393" s="73"/>
      <c r="E393" s="69"/>
      <c r="F393" s="69"/>
      <c r="G393" s="70"/>
      <c r="H393" s="69"/>
      <c r="I393" s="69"/>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150"/>
      <c r="BF393" s="150"/>
      <c r="BG393" s="150"/>
      <c r="BH393" s="150"/>
      <c r="BI393" s="150"/>
      <c r="BJ393" s="150"/>
      <c r="BK393" s="150"/>
      <c r="BL393" s="150"/>
      <c r="BM393" s="150"/>
      <c r="BN393" s="150"/>
      <c r="BO393" s="150"/>
      <c r="BP393" s="150"/>
      <c r="BQ393" s="150"/>
      <c r="BR393" s="150"/>
      <c r="BS393" s="150"/>
      <c r="BT393" s="150"/>
      <c r="BU393" s="150"/>
      <c r="BV393" s="150"/>
      <c r="BW393" s="150"/>
      <c r="BX393" s="150"/>
      <c r="BY393" s="150"/>
      <c r="BZ393" s="150"/>
      <c r="CA393" s="150"/>
      <c r="CB393" s="150"/>
      <c r="CC393" s="150"/>
      <c r="CD393" s="150"/>
      <c r="CE393" s="150"/>
      <c r="CF393" s="150"/>
      <c r="CG393" s="150"/>
      <c r="CH393" s="150"/>
      <c r="CI393" s="150"/>
      <c r="CJ393" s="150"/>
      <c r="CK393" s="150"/>
      <c r="CL393" s="150"/>
      <c r="CM393" s="150"/>
      <c r="CN393" s="150"/>
      <c r="CO393" s="150"/>
      <c r="CP393" s="150"/>
      <c r="CQ393" s="150"/>
      <c r="CR393" s="150"/>
      <c r="CS393" s="150"/>
      <c r="CT393" s="150"/>
      <c r="CU393" s="150"/>
      <c r="CV393" s="150"/>
      <c r="CW393" s="150"/>
      <c r="CX393" s="150"/>
      <c r="CY393" s="150"/>
      <c r="CZ393" s="150"/>
      <c r="DA393" s="150"/>
      <c r="DB393" s="150"/>
      <c r="DC393" s="150"/>
      <c r="DD393" s="150"/>
      <c r="DE393" s="150"/>
      <c r="DF393" s="150"/>
      <c r="DG393" s="183"/>
    </row>
    <row r="394" spans="1:111" ht="12.75">
      <c r="A394" s="72"/>
      <c r="B394" s="71"/>
      <c r="C394" s="69"/>
      <c r="D394" s="69"/>
      <c r="E394" s="69"/>
      <c r="F394" s="69"/>
      <c r="G394" s="69"/>
      <c r="H394" s="69"/>
      <c r="I394" s="69"/>
      <c r="J394" s="69"/>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150"/>
      <c r="BF394" s="150"/>
      <c r="BG394" s="150"/>
      <c r="BH394" s="150"/>
      <c r="BI394" s="150"/>
      <c r="BJ394" s="150"/>
      <c r="BK394" s="150"/>
      <c r="BL394" s="150"/>
      <c r="BM394" s="150"/>
      <c r="BN394" s="150"/>
      <c r="BO394" s="150"/>
      <c r="BP394" s="150"/>
      <c r="BQ394" s="150"/>
      <c r="BR394" s="150"/>
      <c r="BS394" s="150"/>
      <c r="BT394" s="150"/>
      <c r="BU394" s="150"/>
      <c r="BV394" s="150"/>
      <c r="BW394" s="150"/>
      <c r="BX394" s="150"/>
      <c r="BY394" s="150"/>
      <c r="BZ394" s="150"/>
      <c r="CA394" s="150"/>
      <c r="CB394" s="150"/>
      <c r="CC394" s="150"/>
      <c r="CD394" s="150"/>
      <c r="CE394" s="150"/>
      <c r="CF394" s="150"/>
      <c r="CG394" s="150"/>
      <c r="CH394" s="150"/>
      <c r="CI394" s="150"/>
      <c r="CJ394" s="150"/>
      <c r="CK394" s="150"/>
      <c r="CL394" s="150"/>
      <c r="CM394" s="150"/>
      <c r="CN394" s="150"/>
      <c r="CO394" s="150"/>
      <c r="CP394" s="150"/>
      <c r="CQ394" s="150"/>
      <c r="CR394" s="150"/>
      <c r="CS394" s="150"/>
      <c r="CT394" s="150"/>
      <c r="CU394" s="150"/>
      <c r="CV394" s="150"/>
      <c r="CW394" s="150"/>
      <c r="CX394" s="150"/>
      <c r="CY394" s="150"/>
      <c r="CZ394" s="150"/>
      <c r="DA394" s="150"/>
      <c r="DB394" s="150"/>
      <c r="DC394" s="150"/>
      <c r="DD394" s="150"/>
      <c r="DE394" s="150"/>
      <c r="DF394" s="150"/>
      <c r="DG394" s="183"/>
    </row>
    <row r="395" spans="1:111" ht="12.75">
      <c r="A395" s="72"/>
      <c r="B395" s="71"/>
      <c r="C395" s="69" t="s">
        <v>277</v>
      </c>
      <c r="D395" s="69"/>
      <c r="E395" s="69"/>
      <c r="F395" s="69"/>
      <c r="G395" s="69"/>
      <c r="H395" s="69"/>
      <c r="I395" s="69"/>
      <c r="J395" s="69"/>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150"/>
      <c r="BF395" s="150"/>
      <c r="BG395" s="150"/>
      <c r="BH395" s="150"/>
      <c r="BI395" s="150"/>
      <c r="BJ395" s="150"/>
      <c r="BK395" s="150"/>
      <c r="BL395" s="150"/>
      <c r="BM395" s="150"/>
      <c r="BN395" s="150"/>
      <c r="BO395" s="150"/>
      <c r="BP395" s="150"/>
      <c r="BQ395" s="150"/>
      <c r="BR395" s="150"/>
      <c r="BS395" s="150"/>
      <c r="BT395" s="150"/>
      <c r="BU395" s="150"/>
      <c r="BV395" s="150"/>
      <c r="BW395" s="150"/>
      <c r="BX395" s="150"/>
      <c r="BY395" s="150"/>
      <c r="BZ395" s="150"/>
      <c r="CA395" s="150"/>
      <c r="CB395" s="150"/>
      <c r="CC395" s="150"/>
      <c r="CD395" s="150"/>
      <c r="CE395" s="150"/>
      <c r="CF395" s="150"/>
      <c r="CG395" s="150"/>
      <c r="CH395" s="150"/>
      <c r="CI395" s="150"/>
      <c r="CJ395" s="150"/>
      <c r="CK395" s="150"/>
      <c r="CL395" s="150"/>
      <c r="CM395" s="150"/>
      <c r="CN395" s="150"/>
      <c r="CO395" s="150"/>
      <c r="CP395" s="150"/>
      <c r="CQ395" s="150"/>
      <c r="CR395" s="150"/>
      <c r="CS395" s="150"/>
      <c r="CT395" s="150"/>
      <c r="CU395" s="150"/>
      <c r="CV395" s="150"/>
      <c r="CW395" s="150"/>
      <c r="CX395" s="150"/>
      <c r="CY395" s="150"/>
      <c r="CZ395" s="150"/>
      <c r="DA395" s="150"/>
      <c r="DB395" s="150"/>
      <c r="DC395" s="150"/>
      <c r="DD395" s="150"/>
      <c r="DE395" s="150"/>
      <c r="DF395" s="150"/>
      <c r="DG395" s="183"/>
    </row>
    <row r="396" spans="1:111" ht="12.75">
      <c r="A396" s="72"/>
      <c r="B396" s="71"/>
      <c r="C396" s="70"/>
      <c r="D396" s="69"/>
      <c r="E396" s="69"/>
      <c r="F396" s="69"/>
      <c r="G396" s="69"/>
      <c r="H396" s="69"/>
      <c r="I396" s="69"/>
      <c r="J396" s="69"/>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150"/>
      <c r="BF396" s="150"/>
      <c r="BG396" s="150"/>
      <c r="BH396" s="150"/>
      <c r="BI396" s="150"/>
      <c r="BJ396" s="150"/>
      <c r="BK396" s="150"/>
      <c r="BL396" s="150"/>
      <c r="BM396" s="150"/>
      <c r="BN396" s="150"/>
      <c r="BO396" s="150"/>
      <c r="BP396" s="150"/>
      <c r="BQ396" s="150"/>
      <c r="BR396" s="150"/>
      <c r="BS396" s="150"/>
      <c r="BT396" s="150"/>
      <c r="BU396" s="150"/>
      <c r="BV396" s="150"/>
      <c r="BW396" s="150"/>
      <c r="BX396" s="150"/>
      <c r="BY396" s="150"/>
      <c r="BZ396" s="150"/>
      <c r="CA396" s="150"/>
      <c r="CB396" s="150"/>
      <c r="CC396" s="150"/>
      <c r="CD396" s="150"/>
      <c r="CE396" s="150"/>
      <c r="CF396" s="150"/>
      <c r="CG396" s="150"/>
      <c r="CH396" s="150"/>
      <c r="CI396" s="150"/>
      <c r="CJ396" s="150"/>
      <c r="CK396" s="150"/>
      <c r="CL396" s="150"/>
      <c r="CM396" s="150"/>
      <c r="CN396" s="150"/>
      <c r="CO396" s="150"/>
      <c r="CP396" s="150"/>
      <c r="CQ396" s="150"/>
      <c r="CR396" s="150"/>
      <c r="CS396" s="150"/>
      <c r="CT396" s="150"/>
      <c r="CU396" s="150"/>
      <c r="CV396" s="150"/>
      <c r="CW396" s="150"/>
      <c r="CX396" s="150"/>
      <c r="CY396" s="150"/>
      <c r="CZ396" s="150"/>
      <c r="DA396" s="150"/>
      <c r="DB396" s="150"/>
      <c r="DC396" s="150"/>
      <c r="DD396" s="150"/>
      <c r="DE396" s="150"/>
      <c r="DF396" s="150"/>
      <c r="DG396" s="183"/>
    </row>
    <row r="397" spans="1:111" ht="12.75">
      <c r="A397" s="72"/>
      <c r="B397" s="71"/>
      <c r="C397" s="69" t="s">
        <v>131</v>
      </c>
      <c r="D397" s="150"/>
      <c r="E397" s="150"/>
      <c r="F397" s="1368">
        <f>V348</f>
        <v>0</v>
      </c>
      <c r="G397" s="1368"/>
      <c r="H397" s="1368"/>
      <c r="I397" s="1368"/>
      <c r="J397" s="1368"/>
      <c r="K397" s="1368"/>
      <c r="L397" s="1368"/>
      <c r="M397" s="1368"/>
      <c r="N397" s="1368"/>
      <c r="O397" s="1368"/>
      <c r="P397" s="1368"/>
      <c r="Q397" s="1368"/>
      <c r="R397" s="1368"/>
      <c r="S397" s="1368"/>
      <c r="T397" s="1368"/>
      <c r="U397" s="1368"/>
      <c r="V397" s="1368"/>
      <c r="W397" s="1368"/>
      <c r="X397" s="1368"/>
      <c r="Y397" s="1368"/>
      <c r="Z397" s="1368"/>
      <c r="AA397" s="1368"/>
      <c r="AB397" s="1368"/>
      <c r="AC397" s="1368"/>
      <c r="AD397" s="1368"/>
      <c r="AE397" s="1368"/>
      <c r="AF397" s="1368"/>
      <c r="AG397" s="1368"/>
      <c r="AH397" s="1368"/>
      <c r="AI397" s="1368"/>
      <c r="AJ397" s="1368"/>
      <c r="AK397" s="1368"/>
      <c r="AL397" s="1368"/>
      <c r="AM397" s="1368"/>
      <c r="AN397" s="1368"/>
      <c r="AO397" s="1368"/>
      <c r="AP397" s="1368"/>
      <c r="AQ397" s="1368"/>
      <c r="AR397" s="1368"/>
      <c r="AS397" s="1368"/>
      <c r="AT397" s="1368"/>
      <c r="AU397" s="1368"/>
      <c r="AV397" s="1368"/>
      <c r="AW397" s="1368"/>
      <c r="AX397" s="1368"/>
      <c r="AY397" s="1368"/>
      <c r="AZ397" s="1368"/>
      <c r="BA397" s="1368"/>
      <c r="BB397" s="1368"/>
      <c r="BC397" s="1368"/>
      <c r="BD397" s="70"/>
      <c r="BE397" s="70" t="s">
        <v>278</v>
      </c>
      <c r="BF397" s="150"/>
      <c r="BG397" s="150"/>
      <c r="BH397" s="1368">
        <f>V350</f>
        <v>0</v>
      </c>
      <c r="BI397" s="1368"/>
      <c r="BJ397" s="1368"/>
      <c r="BK397" s="1368"/>
      <c r="BL397" s="1368"/>
      <c r="BM397" s="1368"/>
      <c r="BN397" s="1368"/>
      <c r="BO397" s="1368"/>
      <c r="BP397" s="1368"/>
      <c r="BQ397" s="1368"/>
      <c r="BR397" s="1368"/>
      <c r="BS397" s="1368"/>
      <c r="BT397" s="1368"/>
      <c r="BU397" s="1368"/>
      <c r="BV397" s="1368"/>
      <c r="BW397" s="1368"/>
      <c r="BX397" s="1368"/>
      <c r="BY397" s="1368"/>
      <c r="BZ397" s="1368"/>
      <c r="CA397" s="1368"/>
      <c r="CB397" s="1368"/>
      <c r="CC397" s="1368"/>
      <c r="CD397" s="1368"/>
      <c r="CE397" s="1368"/>
      <c r="CF397" s="1368"/>
      <c r="CG397" s="1368"/>
      <c r="CH397" s="1368"/>
      <c r="CI397" s="1368"/>
      <c r="CJ397" s="1368"/>
      <c r="CK397" s="1368"/>
      <c r="CL397" s="1368"/>
      <c r="CM397" s="1368"/>
      <c r="CN397" s="1368"/>
      <c r="CO397" s="1368"/>
      <c r="CP397" s="1368"/>
      <c r="CQ397" s="1368"/>
      <c r="CR397" s="1368"/>
      <c r="CS397" s="1368"/>
      <c r="CT397" s="1368"/>
      <c r="CU397" s="1368"/>
      <c r="CV397" s="1368"/>
      <c r="CW397" s="1368"/>
      <c r="CX397" s="1368"/>
      <c r="CY397" s="1368"/>
      <c r="CZ397" s="1368"/>
      <c r="DA397" s="1368"/>
      <c r="DB397" s="1368"/>
      <c r="DC397" s="1368"/>
      <c r="DD397" s="1368"/>
      <c r="DE397" s="1368"/>
      <c r="DF397" s="150"/>
      <c r="DG397" s="183"/>
    </row>
    <row r="398" spans="1:111" ht="12.75">
      <c r="A398" s="72"/>
      <c r="B398" s="71"/>
      <c r="C398" s="70"/>
      <c r="D398" s="69"/>
      <c r="E398" s="69"/>
      <c r="F398" s="69"/>
      <c r="G398" s="69"/>
      <c r="H398" s="69"/>
      <c r="I398" s="69"/>
      <c r="J398" s="69"/>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150"/>
      <c r="BF398" s="150"/>
      <c r="BG398" s="150"/>
      <c r="BH398" s="150"/>
      <c r="BI398" s="150"/>
      <c r="BJ398" s="150"/>
      <c r="BK398" s="150"/>
      <c r="BL398" s="150"/>
      <c r="BM398" s="150"/>
      <c r="BN398" s="150"/>
      <c r="BO398" s="150"/>
      <c r="BP398" s="150"/>
      <c r="BQ398" s="150"/>
      <c r="BR398" s="150"/>
      <c r="BS398" s="150"/>
      <c r="BT398" s="150"/>
      <c r="BU398" s="150"/>
      <c r="BV398" s="150"/>
      <c r="BW398" s="150"/>
      <c r="BX398" s="150"/>
      <c r="BY398" s="150"/>
      <c r="BZ398" s="150"/>
      <c r="CA398" s="150"/>
      <c r="CB398" s="150"/>
      <c r="CC398" s="150"/>
      <c r="CD398" s="150"/>
      <c r="CE398" s="150"/>
      <c r="CF398" s="150"/>
      <c r="CG398" s="150"/>
      <c r="CH398" s="150"/>
      <c r="CI398" s="150"/>
      <c r="CJ398" s="150"/>
      <c r="CK398" s="150"/>
      <c r="CL398" s="150"/>
      <c r="CM398" s="150"/>
      <c r="CN398" s="150"/>
      <c r="CO398" s="150"/>
      <c r="CP398" s="150"/>
      <c r="CQ398" s="150"/>
      <c r="CR398" s="150"/>
      <c r="CS398" s="150"/>
      <c r="CT398" s="150"/>
      <c r="CU398" s="150"/>
      <c r="CV398" s="150"/>
      <c r="CW398" s="150"/>
      <c r="CX398" s="150"/>
      <c r="CY398" s="150"/>
      <c r="CZ398" s="150"/>
      <c r="DA398" s="150"/>
      <c r="DB398" s="150"/>
      <c r="DC398" s="150"/>
      <c r="DD398" s="150"/>
      <c r="DE398" s="150"/>
      <c r="DF398" s="150"/>
      <c r="DG398" s="183"/>
    </row>
    <row r="399" spans="1:111" ht="12.75">
      <c r="A399" s="72"/>
      <c r="B399" s="71"/>
      <c r="C399" s="69" t="s">
        <v>180</v>
      </c>
      <c r="D399" s="69"/>
      <c r="E399" s="75" t="s">
        <v>533</v>
      </c>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0"/>
      <c r="BE399" s="150"/>
      <c r="BF399" s="150"/>
      <c r="BG399" s="150"/>
      <c r="BH399" s="150"/>
      <c r="BI399" s="150"/>
      <c r="BJ399" s="150"/>
      <c r="BK399" s="150"/>
      <c r="BL399" s="150"/>
      <c r="BM399" s="150"/>
      <c r="BN399" s="150"/>
      <c r="BO399" s="150"/>
      <c r="BP399" s="150"/>
      <c r="BQ399" s="150"/>
      <c r="BR399" s="150"/>
      <c r="BS399" s="150"/>
      <c r="BT399" s="150"/>
      <c r="BU399" s="150"/>
      <c r="BV399" s="150"/>
      <c r="BW399" s="150"/>
      <c r="BX399" s="150"/>
      <c r="BY399" s="150"/>
      <c r="BZ399" s="150"/>
      <c r="CA399" s="150"/>
      <c r="CB399" s="150"/>
      <c r="CC399" s="150"/>
      <c r="CD399" s="150"/>
      <c r="CE399" s="150"/>
      <c r="CF399" s="150"/>
      <c r="CG399" s="150"/>
      <c r="CH399" s="150"/>
      <c r="CI399" s="150"/>
      <c r="CJ399" s="150"/>
      <c r="CK399" s="150"/>
      <c r="CL399" s="150"/>
      <c r="CM399" s="150"/>
      <c r="CN399" s="150"/>
      <c r="CO399" s="150"/>
      <c r="CP399" s="150"/>
      <c r="CQ399" s="150"/>
      <c r="CR399" s="150"/>
      <c r="CS399" s="150"/>
      <c r="CT399" s="150"/>
      <c r="CU399" s="150"/>
      <c r="CV399" s="150"/>
      <c r="CW399" s="150"/>
      <c r="CX399" s="150"/>
      <c r="CY399" s="150"/>
      <c r="CZ399" s="150"/>
      <c r="DA399" s="150"/>
      <c r="DB399" s="150"/>
      <c r="DC399" s="150"/>
      <c r="DD399" s="150"/>
      <c r="DE399" s="150"/>
      <c r="DF399" s="150"/>
      <c r="DG399" s="183"/>
    </row>
    <row r="400" spans="1:111" ht="12.75">
      <c r="A400" s="72"/>
      <c r="B400" s="71"/>
      <c r="C400" s="70"/>
      <c r="D400" s="70"/>
      <c r="E400" s="76" t="s">
        <v>297</v>
      </c>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c r="AG400" s="77"/>
      <c r="AH400" s="77"/>
      <c r="AI400" s="77"/>
      <c r="AJ400" s="77"/>
      <c r="AK400" s="77"/>
      <c r="AL400" s="77"/>
      <c r="AM400" s="77"/>
      <c r="AN400" s="77"/>
      <c r="AO400" s="77"/>
      <c r="AP400" s="77"/>
      <c r="AQ400" s="77"/>
      <c r="AR400" s="77"/>
      <c r="AS400" s="77"/>
      <c r="AT400" s="77"/>
      <c r="AU400" s="77"/>
      <c r="AV400" s="77"/>
      <c r="AW400" s="77"/>
      <c r="AX400" s="77"/>
      <c r="AY400" s="77"/>
      <c r="AZ400" s="77"/>
      <c r="BA400" s="77"/>
      <c r="BB400" s="77"/>
      <c r="BC400" s="77"/>
      <c r="BD400" s="70"/>
      <c r="BE400" s="150"/>
      <c r="BF400" s="150"/>
      <c r="BG400" s="150"/>
      <c r="BH400" s="150"/>
      <c r="BI400" s="150"/>
      <c r="BJ400" s="150"/>
      <c r="BK400" s="150"/>
      <c r="BL400" s="150"/>
      <c r="BM400" s="150"/>
      <c r="BN400" s="150"/>
      <c r="BO400" s="150"/>
      <c r="BP400" s="150"/>
      <c r="BQ400" s="150"/>
      <c r="BR400" s="150"/>
      <c r="BS400" s="150"/>
      <c r="BT400" s="150"/>
      <c r="BU400" s="150"/>
      <c r="BV400" s="150"/>
      <c r="BW400" s="150"/>
      <c r="BX400" s="150"/>
      <c r="BY400" s="150"/>
      <c r="BZ400" s="150"/>
      <c r="CA400" s="150"/>
      <c r="CB400" s="150"/>
      <c r="CC400" s="150"/>
      <c r="CD400" s="150"/>
      <c r="CE400" s="150"/>
      <c r="CF400" s="150"/>
      <c r="CG400" s="150"/>
      <c r="CH400" s="150"/>
      <c r="CI400" s="150"/>
      <c r="CJ400" s="150"/>
      <c r="CK400" s="150"/>
      <c r="CL400" s="150"/>
      <c r="CM400" s="150"/>
      <c r="CN400" s="150"/>
      <c r="CO400" s="150"/>
      <c r="CP400" s="150"/>
      <c r="CQ400" s="150"/>
      <c r="CR400" s="150"/>
      <c r="CS400" s="150"/>
      <c r="CT400" s="150"/>
      <c r="CU400" s="150"/>
      <c r="CV400" s="150"/>
      <c r="CW400" s="150"/>
      <c r="CX400" s="150"/>
      <c r="CY400" s="150"/>
      <c r="CZ400" s="150"/>
      <c r="DA400" s="150"/>
      <c r="DB400" s="150"/>
      <c r="DC400" s="150"/>
      <c r="DD400" s="150"/>
      <c r="DE400" s="150"/>
      <c r="DF400" s="150"/>
      <c r="DG400" s="183"/>
    </row>
    <row r="401" spans="1:111" ht="12.75">
      <c r="A401" s="72"/>
      <c r="B401" s="71"/>
      <c r="C401" s="69"/>
      <c r="D401" s="69"/>
      <c r="E401" s="254" t="s">
        <v>298</v>
      </c>
      <c r="F401" s="69"/>
      <c r="G401" s="69"/>
      <c r="H401" s="69"/>
      <c r="I401" s="69"/>
      <c r="J401" s="69"/>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c r="AP401" s="70"/>
      <c r="BB401" s="70"/>
      <c r="BC401" s="70"/>
      <c r="BD401" s="70"/>
      <c r="BE401" s="150"/>
      <c r="BF401" s="150"/>
      <c r="BG401" s="150"/>
      <c r="BH401" s="150"/>
      <c r="BI401" s="150"/>
      <c r="BJ401" s="150"/>
      <c r="BK401" s="150"/>
      <c r="BL401" s="150"/>
      <c r="BM401" s="150"/>
      <c r="BN401" s="150"/>
      <c r="BR401" s="1370">
        <f>CP143</f>
        <v>0</v>
      </c>
      <c r="BS401" s="1370"/>
      <c r="BT401" s="1370"/>
      <c r="BU401" s="1370"/>
      <c r="BV401" s="1370"/>
      <c r="BW401" s="1370"/>
      <c r="BX401" s="1370"/>
      <c r="BY401" s="1370"/>
      <c r="BZ401" s="1370"/>
      <c r="CA401" s="1370"/>
      <c r="CB401" s="1370"/>
      <c r="CC401" s="1370"/>
      <c r="CD401" s="1370"/>
      <c r="CE401" s="1370"/>
      <c r="CF401" s="1370"/>
      <c r="CG401" s="1370"/>
      <c r="CH401" s="1370"/>
      <c r="CI401" s="1370"/>
      <c r="CJ401" s="1370"/>
      <c r="CM401" s="150"/>
      <c r="CN401" s="150"/>
      <c r="CO401" s="150"/>
      <c r="CP401" s="150"/>
      <c r="CQ401" s="150"/>
      <c r="CR401" s="150"/>
      <c r="CS401" s="150"/>
      <c r="CT401" s="150"/>
      <c r="CU401" s="150"/>
      <c r="CV401" s="150"/>
      <c r="CW401" s="150"/>
      <c r="CX401" s="150"/>
      <c r="CY401" s="150"/>
      <c r="CZ401" s="150"/>
      <c r="DA401" s="150"/>
      <c r="DB401" s="150"/>
      <c r="DC401" s="150"/>
      <c r="DD401" s="150"/>
      <c r="DE401" s="150"/>
      <c r="DF401" s="150"/>
      <c r="DG401" s="183"/>
    </row>
    <row r="402" spans="1:111" ht="12.75">
      <c r="A402" s="72"/>
      <c r="B402" s="71"/>
      <c r="C402" s="69"/>
      <c r="D402" s="69"/>
      <c r="E402" s="69"/>
      <c r="F402" s="69"/>
      <c r="G402" s="69"/>
      <c r="H402" s="69"/>
      <c r="I402" s="69"/>
      <c r="J402" s="69"/>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70"/>
      <c r="BE402" s="150"/>
      <c r="BF402" s="150"/>
      <c r="BG402" s="150"/>
      <c r="BH402" s="150"/>
      <c r="BI402" s="150"/>
      <c r="BJ402" s="150"/>
      <c r="BK402" s="150"/>
      <c r="BL402" s="150"/>
      <c r="BM402" s="150"/>
      <c r="BN402" s="150"/>
      <c r="BO402" s="150"/>
      <c r="BP402" s="150"/>
      <c r="BQ402" s="150"/>
      <c r="CC402" s="150"/>
      <c r="CD402" s="150"/>
      <c r="CE402" s="150"/>
      <c r="CF402" s="150"/>
      <c r="CG402" s="150"/>
      <c r="CH402" s="150"/>
      <c r="CI402" s="150"/>
      <c r="CJ402" s="150"/>
      <c r="CK402" s="150"/>
      <c r="CL402" s="150"/>
      <c r="CM402" s="150"/>
      <c r="CN402" s="150"/>
      <c r="CO402" s="150"/>
      <c r="CP402" s="150"/>
      <c r="CQ402" s="150"/>
      <c r="CR402" s="150"/>
      <c r="CS402" s="150"/>
      <c r="CT402" s="150"/>
      <c r="CU402" s="150"/>
      <c r="CV402" s="150"/>
      <c r="CW402" s="150"/>
      <c r="CX402" s="150"/>
      <c r="CY402" s="150"/>
      <c r="CZ402" s="150"/>
      <c r="DA402" s="150"/>
      <c r="DB402" s="150"/>
      <c r="DC402" s="150"/>
      <c r="DD402" s="150"/>
      <c r="DE402" s="150"/>
      <c r="DF402" s="150"/>
      <c r="DG402" s="183"/>
    </row>
    <row r="403" spans="1:111" ht="12.75">
      <c r="A403" s="72"/>
      <c r="B403" s="71"/>
      <c r="C403" s="254" t="s">
        <v>279</v>
      </c>
      <c r="D403" s="69"/>
      <c r="E403" s="69"/>
      <c r="F403" s="69"/>
      <c r="G403" s="69"/>
      <c r="H403" s="69"/>
      <c r="I403" s="69"/>
      <c r="J403" s="69"/>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c r="AP403" s="70"/>
      <c r="BB403" s="70"/>
      <c r="BC403" s="70"/>
      <c r="BD403" s="70"/>
      <c r="BE403" s="150"/>
      <c r="BF403" s="150"/>
      <c r="BG403" s="150"/>
      <c r="BH403" s="150"/>
      <c r="BI403" s="150"/>
      <c r="BJ403" s="150"/>
      <c r="BK403" s="150"/>
      <c r="BL403" s="150"/>
      <c r="BM403" s="150"/>
      <c r="BN403" s="150"/>
      <c r="BO403" s="150"/>
      <c r="BP403" s="150"/>
      <c r="BQ403" s="150"/>
      <c r="BR403" s="1370">
        <f>CP168</f>
        <v>0</v>
      </c>
      <c r="BS403" s="1370"/>
      <c r="BT403" s="1370"/>
      <c r="BU403" s="1370"/>
      <c r="BV403" s="1370"/>
      <c r="BW403" s="1370"/>
      <c r="BX403" s="1370"/>
      <c r="BY403" s="1370"/>
      <c r="BZ403" s="1370"/>
      <c r="CA403" s="1370"/>
      <c r="CB403" s="1370"/>
      <c r="CC403" s="1370"/>
      <c r="CD403" s="1370"/>
      <c r="CE403" s="1370"/>
      <c r="CF403" s="1370"/>
      <c r="CG403" s="1370"/>
      <c r="CH403" s="1370"/>
      <c r="CI403" s="1370"/>
      <c r="CJ403" s="1370"/>
      <c r="CK403" s="150"/>
      <c r="CL403" s="150"/>
      <c r="CM403" s="150"/>
      <c r="CN403" s="150"/>
      <c r="CO403" s="150"/>
      <c r="CP403" s="150"/>
      <c r="CQ403" s="150"/>
      <c r="CR403" s="150"/>
      <c r="CS403" s="150"/>
      <c r="CT403" s="150"/>
      <c r="CU403" s="150"/>
      <c r="CV403" s="150"/>
      <c r="CW403" s="150"/>
      <c r="CX403" s="150"/>
      <c r="CY403" s="150"/>
      <c r="CZ403" s="150"/>
      <c r="DA403" s="150"/>
      <c r="DB403" s="150"/>
      <c r="DC403" s="150"/>
      <c r="DD403" s="150"/>
      <c r="DE403" s="150"/>
      <c r="DF403" s="150"/>
      <c r="DG403" s="183"/>
    </row>
    <row r="404" spans="1:111" ht="12.75">
      <c r="A404" s="72"/>
      <c r="B404" s="71"/>
      <c r="C404" s="69"/>
      <c r="D404" s="69"/>
      <c r="E404" s="69"/>
      <c r="F404" s="69"/>
      <c r="G404" s="69"/>
      <c r="H404" s="69"/>
      <c r="I404" s="69"/>
      <c r="J404" s="69"/>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150"/>
      <c r="BF404" s="150"/>
      <c r="BG404" s="150"/>
      <c r="BH404" s="150"/>
      <c r="BI404" s="150"/>
      <c r="BJ404" s="150"/>
      <c r="BK404" s="150"/>
      <c r="BL404" s="150"/>
      <c r="BM404" s="150"/>
      <c r="BN404" s="150"/>
      <c r="BO404" s="150"/>
      <c r="BP404" s="150"/>
      <c r="BQ404" s="150"/>
      <c r="BR404" s="150"/>
      <c r="BS404" s="150"/>
      <c r="BT404" s="150"/>
      <c r="BU404" s="150"/>
      <c r="BV404" s="150"/>
      <c r="BW404" s="150"/>
      <c r="BX404" s="150"/>
      <c r="BY404" s="150"/>
      <c r="BZ404" s="150"/>
      <c r="CA404" s="150"/>
      <c r="CB404" s="150"/>
      <c r="CC404" s="150"/>
      <c r="CD404" s="150"/>
      <c r="CE404" s="150"/>
      <c r="CF404" s="150"/>
      <c r="CG404" s="150"/>
      <c r="CH404" s="150"/>
      <c r="CI404" s="150"/>
      <c r="CJ404" s="150"/>
      <c r="CK404" s="150"/>
      <c r="CL404" s="150"/>
      <c r="CM404" s="150"/>
      <c r="CN404" s="150"/>
      <c r="CO404" s="150"/>
      <c r="CP404" s="150"/>
      <c r="CQ404" s="150"/>
      <c r="CR404" s="150"/>
      <c r="CS404" s="150"/>
      <c r="CT404" s="150"/>
      <c r="CU404" s="150"/>
      <c r="CV404" s="150"/>
      <c r="CW404" s="150"/>
      <c r="CX404" s="150"/>
      <c r="CY404" s="150"/>
      <c r="CZ404" s="150"/>
      <c r="DA404" s="150"/>
      <c r="DB404" s="150"/>
      <c r="DC404" s="150"/>
      <c r="DD404" s="150"/>
      <c r="DE404" s="150"/>
      <c r="DF404" s="150"/>
      <c r="DG404" s="183"/>
    </row>
    <row r="405" spans="1:111" ht="12.75">
      <c r="A405" s="72"/>
      <c r="B405" s="71"/>
      <c r="C405" s="69" t="s">
        <v>280</v>
      </c>
      <c r="D405" s="69"/>
      <c r="E405" s="69"/>
      <c r="F405" s="69"/>
      <c r="G405" s="69"/>
      <c r="H405" s="69"/>
      <c r="I405" s="69"/>
      <c r="J405" s="69"/>
      <c r="K405" s="70"/>
      <c r="L405" s="70"/>
      <c r="M405" s="70"/>
      <c r="N405" s="70"/>
      <c r="O405" s="70"/>
      <c r="P405" s="70"/>
      <c r="Q405" s="70"/>
      <c r="R405" s="70"/>
      <c r="S405" s="70"/>
      <c r="T405" s="70"/>
      <c r="U405" s="70"/>
      <c r="V405" s="70"/>
      <c r="W405" s="70"/>
      <c r="X405" s="70"/>
      <c r="Y405" s="70"/>
      <c r="Z405" s="70"/>
      <c r="AA405" s="70"/>
      <c r="AM405" s="70"/>
      <c r="AN405" s="70"/>
      <c r="AO405" s="70"/>
      <c r="AP405" s="70"/>
      <c r="AQ405" s="70"/>
      <c r="AR405" s="70"/>
      <c r="AS405" s="70"/>
      <c r="AT405" s="70"/>
      <c r="AU405" s="70"/>
      <c r="AV405" s="70"/>
      <c r="AW405" s="70"/>
      <c r="AX405" s="70"/>
      <c r="AY405" s="70"/>
      <c r="AZ405" s="70"/>
      <c r="BA405" s="70"/>
      <c r="BB405" s="70"/>
      <c r="BC405" s="70"/>
      <c r="BD405" s="70"/>
      <c r="BE405" s="150"/>
      <c r="BF405" s="150"/>
      <c r="BG405" s="150"/>
      <c r="BH405" s="150"/>
      <c r="BI405" s="150"/>
      <c r="BJ405" s="150"/>
      <c r="BK405" s="150"/>
      <c r="BL405" s="150"/>
      <c r="BM405" s="150"/>
      <c r="BN405" s="150"/>
      <c r="BO405" s="150"/>
      <c r="BP405" s="150"/>
      <c r="BQ405" s="150"/>
      <c r="BR405" s="1386">
        <f>CP169</f>
        <v>0</v>
      </c>
      <c r="BS405" s="1386"/>
      <c r="BT405" s="1386"/>
      <c r="BU405" s="1386"/>
      <c r="BV405" s="1386"/>
      <c r="BW405" s="1386"/>
      <c r="BX405" s="1386"/>
      <c r="BY405" s="1386"/>
      <c r="BZ405" s="1386"/>
      <c r="CA405" s="1386"/>
      <c r="CB405" s="1386"/>
      <c r="CC405" s="1386"/>
      <c r="CD405" s="1386"/>
      <c r="CE405" s="1386"/>
      <c r="CF405" s="1386"/>
      <c r="CG405" s="1386"/>
      <c r="CH405" s="1386"/>
      <c r="CI405" s="1386"/>
      <c r="CJ405" s="1386"/>
      <c r="CK405" s="150"/>
      <c r="CL405" s="150"/>
      <c r="CM405" s="150"/>
      <c r="CN405" s="150"/>
      <c r="CO405" s="150"/>
      <c r="CP405" s="150"/>
      <c r="CQ405" s="150"/>
      <c r="CR405" s="150"/>
      <c r="CS405" s="150"/>
      <c r="CT405" s="150"/>
      <c r="CU405" s="150"/>
      <c r="CV405" s="150"/>
      <c r="CW405" s="150"/>
      <c r="CX405" s="150"/>
      <c r="CY405" s="150"/>
      <c r="CZ405" s="150"/>
      <c r="DA405" s="150"/>
      <c r="DB405" s="150"/>
      <c r="DC405" s="150"/>
      <c r="DD405" s="150"/>
      <c r="DE405" s="150"/>
      <c r="DF405" s="150"/>
      <c r="DG405" s="183"/>
    </row>
    <row r="406" spans="1:111" ht="12.75">
      <c r="A406" s="72"/>
      <c r="B406" s="71"/>
      <c r="C406" s="69"/>
      <c r="D406" s="69"/>
      <c r="E406" s="69"/>
      <c r="F406" s="69"/>
      <c r="G406" s="69"/>
      <c r="H406" s="69"/>
      <c r="I406" s="69"/>
      <c r="J406" s="69"/>
      <c r="K406" s="70"/>
      <c r="L406" s="70"/>
      <c r="M406" s="70"/>
      <c r="N406" s="70"/>
      <c r="O406" s="70"/>
      <c r="P406" s="70"/>
      <c r="Q406" s="70"/>
      <c r="R406" s="70"/>
      <c r="S406" s="70"/>
      <c r="T406" s="70"/>
      <c r="U406" s="70"/>
      <c r="V406" s="70"/>
      <c r="W406" s="70"/>
      <c r="X406" s="70"/>
      <c r="Y406" s="70"/>
      <c r="Z406" s="70"/>
      <c r="AA406" s="70"/>
      <c r="AB406" s="78"/>
      <c r="AC406" s="79"/>
      <c r="AD406" s="79"/>
      <c r="AE406" s="79"/>
      <c r="AF406" s="79"/>
      <c r="AG406" s="79"/>
      <c r="AH406" s="79"/>
      <c r="AI406" s="79"/>
      <c r="AJ406" s="79"/>
      <c r="AK406" s="79"/>
      <c r="AL406" s="79"/>
      <c r="AM406" s="70"/>
      <c r="AN406" s="70"/>
      <c r="AO406" s="70"/>
      <c r="AP406" s="70"/>
      <c r="AQ406" s="70"/>
      <c r="AR406" s="70"/>
      <c r="AS406" s="70"/>
      <c r="AT406" s="70"/>
      <c r="AU406" s="70"/>
      <c r="AV406" s="70"/>
      <c r="AW406" s="70"/>
      <c r="AX406" s="70"/>
      <c r="AY406" s="70"/>
      <c r="AZ406" s="70"/>
      <c r="BA406" s="70"/>
      <c r="BB406" s="70"/>
      <c r="BC406" s="70"/>
      <c r="BD406" s="70"/>
      <c r="BE406" s="150"/>
      <c r="BF406" s="150"/>
      <c r="BG406" s="150"/>
      <c r="BH406" s="150"/>
      <c r="BI406" s="150"/>
      <c r="BJ406" s="150"/>
      <c r="BK406" s="150"/>
      <c r="BL406" s="150"/>
      <c r="BM406" s="150"/>
      <c r="BN406" s="150"/>
      <c r="BO406" s="150"/>
      <c r="BP406" s="150"/>
      <c r="BQ406" s="150"/>
      <c r="BR406" s="150"/>
      <c r="BS406" s="150"/>
      <c r="BT406" s="150"/>
      <c r="BU406" s="150"/>
      <c r="BV406" s="150"/>
      <c r="BW406" s="150"/>
      <c r="BX406" s="150"/>
      <c r="BY406" s="150"/>
      <c r="BZ406" s="150"/>
      <c r="CA406" s="150"/>
      <c r="CB406" s="150"/>
      <c r="CC406" s="150"/>
      <c r="CD406" s="150"/>
      <c r="CE406" s="150"/>
      <c r="CF406" s="150"/>
      <c r="CG406" s="150"/>
      <c r="CH406" s="150"/>
      <c r="CI406" s="150"/>
      <c r="CJ406" s="150"/>
      <c r="CK406" s="150"/>
      <c r="CL406" s="150"/>
      <c r="CM406" s="150"/>
      <c r="CN406" s="150"/>
      <c r="CO406" s="150"/>
      <c r="CP406" s="150"/>
      <c r="CQ406" s="150"/>
      <c r="CR406" s="150"/>
      <c r="CS406" s="150"/>
      <c r="CT406" s="150"/>
      <c r="CU406" s="150"/>
      <c r="CV406" s="150"/>
      <c r="CW406" s="150"/>
      <c r="CX406" s="150"/>
      <c r="CY406" s="150"/>
      <c r="CZ406" s="150"/>
      <c r="DA406" s="150"/>
      <c r="DB406" s="150"/>
      <c r="DC406" s="150"/>
      <c r="DD406" s="150"/>
      <c r="DE406" s="150"/>
      <c r="DF406" s="150"/>
      <c r="DG406" s="183"/>
    </row>
    <row r="407" spans="1:111" ht="12.75" customHeight="1">
      <c r="A407" s="72"/>
      <c r="B407" s="71"/>
      <c r="C407" s="69" t="s">
        <v>183</v>
      </c>
      <c r="D407" s="69"/>
      <c r="E407" s="596" t="s">
        <v>281</v>
      </c>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c r="AF407" s="596"/>
      <c r="AG407" s="596"/>
      <c r="AH407" s="596"/>
      <c r="AI407" s="596"/>
      <c r="AJ407" s="596"/>
      <c r="AK407" s="596"/>
      <c r="AL407" s="596"/>
      <c r="AM407" s="596"/>
      <c r="AN407" s="596"/>
      <c r="AO407" s="596"/>
      <c r="AP407" s="596"/>
      <c r="AQ407" s="596"/>
      <c r="AR407" s="596"/>
      <c r="AS407" s="596"/>
      <c r="AT407" s="596"/>
      <c r="AU407" s="596"/>
      <c r="AV407" s="596"/>
      <c r="AW407" s="596"/>
      <c r="AX407" s="596"/>
      <c r="AY407" s="596"/>
      <c r="AZ407" s="596"/>
      <c r="BA407" s="596"/>
      <c r="BB407" s="596"/>
      <c r="BC407" s="596"/>
      <c r="BD407" s="596"/>
      <c r="BE407" s="596"/>
      <c r="BF407" s="596"/>
      <c r="BG407" s="596"/>
      <c r="BH407" s="596"/>
      <c r="BI407" s="596"/>
      <c r="BJ407" s="596"/>
      <c r="BK407" s="596"/>
      <c r="BL407" s="596"/>
      <c r="BM407" s="596"/>
      <c r="BN407" s="596"/>
      <c r="BO407" s="596"/>
      <c r="BP407" s="596"/>
      <c r="BQ407" s="596"/>
      <c r="BR407" s="596"/>
      <c r="BS407" s="596"/>
      <c r="BT407" s="596"/>
      <c r="BU407" s="596"/>
      <c r="BV407" s="596"/>
      <c r="BW407" s="596"/>
      <c r="BX407" s="596"/>
      <c r="BY407" s="596"/>
      <c r="BZ407" s="596"/>
      <c r="CA407" s="596"/>
      <c r="CB407" s="596"/>
      <c r="CC407" s="596"/>
      <c r="CD407" s="596"/>
      <c r="CE407" s="596"/>
      <c r="CF407" s="596"/>
      <c r="CG407" s="596"/>
      <c r="CH407" s="596"/>
      <c r="CI407" s="596"/>
      <c r="CJ407" s="596"/>
      <c r="CK407" s="150"/>
      <c r="CL407" s="150"/>
      <c r="CM407" s="150"/>
      <c r="CN407" s="150"/>
      <c r="CO407" s="150"/>
      <c r="CP407" s="150"/>
      <c r="CQ407" s="150"/>
      <c r="CR407" s="150"/>
      <c r="CS407" s="150"/>
      <c r="CT407" s="150"/>
      <c r="CU407" s="150"/>
      <c r="CV407" s="150"/>
      <c r="CW407" s="150"/>
      <c r="CX407" s="150"/>
      <c r="CY407" s="150"/>
      <c r="CZ407" s="150"/>
      <c r="DA407" s="150"/>
      <c r="DB407" s="150"/>
      <c r="DC407" s="150"/>
      <c r="DD407" s="150"/>
      <c r="DE407" s="150"/>
      <c r="DF407" s="150"/>
      <c r="DG407" s="183"/>
    </row>
    <row r="408" spans="1:111" ht="12.75">
      <c r="A408" s="72"/>
      <c r="B408" s="71"/>
      <c r="C408" s="69"/>
      <c r="D408" s="69"/>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c r="AF408" s="596"/>
      <c r="AG408" s="596"/>
      <c r="AH408" s="596"/>
      <c r="AI408" s="596"/>
      <c r="AJ408" s="596"/>
      <c r="AK408" s="596"/>
      <c r="AL408" s="596"/>
      <c r="AM408" s="596"/>
      <c r="AN408" s="596"/>
      <c r="AO408" s="596"/>
      <c r="AP408" s="596"/>
      <c r="AQ408" s="596"/>
      <c r="AR408" s="596"/>
      <c r="AS408" s="596"/>
      <c r="AT408" s="596"/>
      <c r="AU408" s="596"/>
      <c r="AV408" s="596"/>
      <c r="AW408" s="596"/>
      <c r="AX408" s="596"/>
      <c r="AY408" s="596"/>
      <c r="AZ408" s="596"/>
      <c r="BA408" s="596"/>
      <c r="BB408" s="596"/>
      <c r="BC408" s="596"/>
      <c r="BD408" s="596"/>
      <c r="BE408" s="596"/>
      <c r="BF408" s="596"/>
      <c r="BG408" s="596"/>
      <c r="BH408" s="596"/>
      <c r="BI408" s="596"/>
      <c r="BJ408" s="596"/>
      <c r="BK408" s="596"/>
      <c r="BL408" s="596"/>
      <c r="BM408" s="596"/>
      <c r="BN408" s="596"/>
      <c r="BO408" s="596"/>
      <c r="BP408" s="596"/>
      <c r="BQ408" s="596"/>
      <c r="BR408" s="596"/>
      <c r="BS408" s="596"/>
      <c r="BT408" s="596"/>
      <c r="BU408" s="596"/>
      <c r="BV408" s="596"/>
      <c r="BW408" s="596"/>
      <c r="BX408" s="596"/>
      <c r="BY408" s="596"/>
      <c r="BZ408" s="596"/>
      <c r="CA408" s="596"/>
      <c r="CB408" s="596"/>
      <c r="CC408" s="596"/>
      <c r="CD408" s="596"/>
      <c r="CE408" s="596"/>
      <c r="CF408" s="596"/>
      <c r="CG408" s="596"/>
      <c r="CH408" s="596"/>
      <c r="CI408" s="596"/>
      <c r="CJ408" s="596"/>
      <c r="CK408" s="150"/>
      <c r="CL408" s="150"/>
      <c r="CM408" s="150"/>
      <c r="CN408" s="150"/>
      <c r="CO408" s="150"/>
      <c r="CP408" s="150"/>
      <c r="CQ408" s="150"/>
      <c r="CR408" s="150"/>
      <c r="CS408" s="150"/>
      <c r="CT408" s="150"/>
      <c r="CU408" s="150"/>
      <c r="CV408" s="150"/>
      <c r="CW408" s="150"/>
      <c r="CX408" s="150"/>
      <c r="CY408" s="150"/>
      <c r="CZ408" s="150"/>
      <c r="DA408" s="150"/>
      <c r="DB408" s="150"/>
      <c r="DC408" s="150"/>
      <c r="DD408" s="150"/>
      <c r="DE408" s="150"/>
      <c r="DF408" s="150"/>
      <c r="DG408" s="183"/>
    </row>
    <row r="409" spans="1:111" ht="12.75">
      <c r="A409" s="72"/>
      <c r="B409" s="71"/>
      <c r="C409" s="69"/>
      <c r="D409" s="69"/>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c r="AF409" s="596"/>
      <c r="AG409" s="596"/>
      <c r="AH409" s="596"/>
      <c r="AI409" s="596"/>
      <c r="AJ409" s="596"/>
      <c r="AK409" s="596"/>
      <c r="AL409" s="596"/>
      <c r="AM409" s="596"/>
      <c r="AN409" s="596"/>
      <c r="AO409" s="596"/>
      <c r="AP409" s="596"/>
      <c r="AQ409" s="596"/>
      <c r="AR409" s="596"/>
      <c r="AS409" s="596"/>
      <c r="AT409" s="596"/>
      <c r="AU409" s="596"/>
      <c r="AV409" s="596"/>
      <c r="AW409" s="596"/>
      <c r="AX409" s="596"/>
      <c r="AY409" s="596"/>
      <c r="AZ409" s="596"/>
      <c r="BA409" s="596"/>
      <c r="BB409" s="596"/>
      <c r="BC409" s="596"/>
      <c r="BD409" s="596"/>
      <c r="BE409" s="596"/>
      <c r="BF409" s="596"/>
      <c r="BG409" s="596"/>
      <c r="BH409" s="596"/>
      <c r="BI409" s="596"/>
      <c r="BJ409" s="596"/>
      <c r="BK409" s="596"/>
      <c r="BL409" s="596"/>
      <c r="BM409" s="596"/>
      <c r="BN409" s="596"/>
      <c r="BO409" s="596"/>
      <c r="BP409" s="596"/>
      <c r="BQ409" s="596"/>
      <c r="BR409" s="596"/>
      <c r="BS409" s="596"/>
      <c r="BT409" s="596"/>
      <c r="BU409" s="596"/>
      <c r="BV409" s="596"/>
      <c r="BW409" s="596"/>
      <c r="BX409" s="596"/>
      <c r="BY409" s="596"/>
      <c r="BZ409" s="596"/>
      <c r="CA409" s="596"/>
      <c r="CB409" s="596"/>
      <c r="CC409" s="596"/>
      <c r="CD409" s="596"/>
      <c r="CE409" s="596"/>
      <c r="CF409" s="596"/>
      <c r="CG409" s="596"/>
      <c r="CH409" s="596"/>
      <c r="CI409" s="596"/>
      <c r="CJ409" s="596"/>
      <c r="CK409" s="150"/>
      <c r="CL409" s="150"/>
      <c r="CM409" s="150"/>
      <c r="CN409" s="150"/>
      <c r="CO409" s="150"/>
      <c r="CP409" s="150"/>
      <c r="CQ409" s="150"/>
      <c r="CR409" s="150"/>
      <c r="CS409" s="150"/>
      <c r="CT409" s="150"/>
      <c r="CU409" s="150"/>
      <c r="CV409" s="150"/>
      <c r="CW409" s="150"/>
      <c r="CX409" s="150"/>
      <c r="CY409" s="150"/>
      <c r="CZ409" s="150"/>
      <c r="DA409" s="150"/>
      <c r="DB409" s="150"/>
      <c r="DC409" s="150"/>
      <c r="DD409" s="150"/>
      <c r="DE409" s="150"/>
      <c r="DF409" s="150"/>
      <c r="DG409" s="183"/>
    </row>
    <row r="410" spans="1:111" ht="12.75">
      <c r="A410" s="72"/>
      <c r="B410" s="71"/>
      <c r="C410" s="69"/>
      <c r="D410" s="69"/>
      <c r="E410" s="80"/>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L410" s="80"/>
      <c r="AM410" s="80"/>
      <c r="AN410" s="80"/>
      <c r="AO410" s="80"/>
      <c r="AP410" s="80"/>
      <c r="AQ410" s="80"/>
      <c r="AR410" s="80"/>
      <c r="AS410" s="80"/>
      <c r="AT410" s="80"/>
      <c r="AU410" s="80"/>
      <c r="AV410" s="80"/>
      <c r="AW410" s="80"/>
      <c r="AX410" s="80"/>
      <c r="AY410" s="80"/>
      <c r="AZ410" s="80"/>
      <c r="BA410" s="80"/>
      <c r="BB410" s="70"/>
      <c r="BC410" s="70"/>
      <c r="BD410" s="70"/>
      <c r="BE410" s="150"/>
      <c r="BF410" s="150"/>
      <c r="BG410" s="150"/>
      <c r="BH410" s="150"/>
      <c r="BI410" s="150"/>
      <c r="BJ410" s="150"/>
      <c r="BK410" s="150"/>
      <c r="BL410" s="150"/>
      <c r="BM410" s="150"/>
      <c r="BN410" s="150"/>
      <c r="BO410" s="150"/>
      <c r="BP410" s="150"/>
      <c r="BQ410" s="150"/>
      <c r="BR410" s="150"/>
      <c r="BS410" s="150"/>
      <c r="BT410" s="150"/>
      <c r="BU410" s="150"/>
      <c r="BV410" s="150"/>
      <c r="BW410" s="150"/>
      <c r="BX410" s="150"/>
      <c r="BY410" s="150"/>
      <c r="BZ410" s="150"/>
      <c r="CA410" s="150"/>
      <c r="CB410" s="150"/>
      <c r="CC410" s="150"/>
      <c r="CD410" s="150"/>
      <c r="CE410" s="150"/>
      <c r="CF410" s="150"/>
      <c r="CG410" s="150"/>
      <c r="CH410" s="150"/>
      <c r="CI410" s="150"/>
      <c r="CJ410" s="150"/>
      <c r="CK410" s="150"/>
      <c r="CL410" s="150"/>
      <c r="CM410" s="150"/>
      <c r="CN410" s="150"/>
      <c r="CO410" s="150"/>
      <c r="CP410" s="150"/>
      <c r="CQ410" s="150"/>
      <c r="CR410" s="150"/>
      <c r="CS410" s="150"/>
      <c r="CT410" s="150"/>
      <c r="CU410" s="150"/>
      <c r="CV410" s="150"/>
      <c r="CW410" s="150"/>
      <c r="CX410" s="150"/>
      <c r="CY410" s="150"/>
      <c r="CZ410" s="150"/>
      <c r="DA410" s="150"/>
      <c r="DB410" s="150"/>
      <c r="DC410" s="150"/>
      <c r="DD410" s="150"/>
      <c r="DE410" s="150"/>
      <c r="DF410" s="150"/>
      <c r="DG410" s="183"/>
    </row>
    <row r="411" spans="1:111" ht="12.75">
      <c r="A411" s="72"/>
      <c r="B411" s="71"/>
      <c r="C411" s="69" t="s">
        <v>282</v>
      </c>
      <c r="D411" s="69"/>
      <c r="E411" s="69"/>
      <c r="F411" s="69"/>
      <c r="G411" s="69"/>
      <c r="H411" s="69"/>
      <c r="I411" s="69"/>
      <c r="J411" s="69"/>
      <c r="K411" s="70"/>
      <c r="L411" s="70"/>
      <c r="M411" s="70"/>
      <c r="N411" s="70"/>
      <c r="O411" s="70"/>
      <c r="P411" s="70"/>
      <c r="Q411" s="70"/>
      <c r="R411" s="70"/>
      <c r="S411" s="70"/>
      <c r="T411" s="70"/>
      <c r="U411" s="70"/>
      <c r="V411" s="70"/>
      <c r="W411" s="70"/>
      <c r="X411" s="70"/>
      <c r="Y411" s="70"/>
      <c r="AK411" s="70"/>
      <c r="AL411" s="70"/>
      <c r="AM411" s="70"/>
      <c r="AN411" s="70"/>
      <c r="AO411" s="1370">
        <f>IF(CP169&gt;CP168,CP170,0)</f>
        <v>0</v>
      </c>
      <c r="AP411" s="1370"/>
      <c r="AQ411" s="1370"/>
      <c r="AR411" s="1370"/>
      <c r="AS411" s="1370"/>
      <c r="AT411" s="1370"/>
      <c r="AU411" s="1370"/>
      <c r="AV411" s="1370"/>
      <c r="AW411" s="1370"/>
      <c r="AX411" s="1370"/>
      <c r="AY411" s="1370"/>
      <c r="AZ411" s="1370"/>
      <c r="BA411" s="1370"/>
      <c r="BB411" s="1370"/>
      <c r="BC411" s="1370"/>
      <c r="BD411" s="1370"/>
      <c r="BE411" s="1370"/>
      <c r="BF411" s="1370"/>
      <c r="BG411" s="1370"/>
      <c r="BH411" s="1370"/>
      <c r="BI411" s="1370"/>
      <c r="BJ411" s="1370"/>
      <c r="BK411" s="1370"/>
      <c r="BL411" s="1370"/>
      <c r="BM411" s="1370"/>
      <c r="BO411" s="70" t="s">
        <v>283</v>
      </c>
      <c r="BP411" s="150"/>
      <c r="BQ411" s="150"/>
      <c r="BR411" s="150"/>
      <c r="BS411" s="150"/>
      <c r="BT411" s="150"/>
      <c r="BU411" s="150"/>
      <c r="BV411" s="150"/>
      <c r="BW411" s="150"/>
      <c r="BX411" s="150"/>
      <c r="BY411" s="150"/>
      <c r="BZ411" s="150"/>
      <c r="CA411" s="150"/>
      <c r="CB411" s="150"/>
      <c r="CC411" s="150"/>
      <c r="CD411" s="150"/>
      <c r="CE411" s="150"/>
      <c r="CF411" s="150"/>
      <c r="CG411" s="150"/>
      <c r="CH411" s="150"/>
      <c r="CI411" s="150"/>
      <c r="CJ411" s="150"/>
      <c r="CK411" s="150"/>
      <c r="CL411" s="150"/>
      <c r="CM411" s="150"/>
      <c r="CN411" s="150"/>
      <c r="CO411" s="150"/>
      <c r="CP411" s="150"/>
      <c r="CQ411" s="150"/>
      <c r="CR411" s="150"/>
      <c r="CS411" s="150"/>
      <c r="CT411" s="150"/>
      <c r="CU411" s="150"/>
      <c r="CV411" s="150"/>
      <c r="CW411" s="150"/>
      <c r="CX411" s="150"/>
      <c r="CY411" s="150"/>
      <c r="CZ411" s="150"/>
      <c r="DA411" s="150"/>
      <c r="DB411" s="150"/>
      <c r="DC411" s="150"/>
      <c r="DD411" s="150"/>
      <c r="DE411" s="150"/>
      <c r="DF411" s="150"/>
      <c r="DG411" s="183"/>
    </row>
    <row r="412" spans="1:111" ht="12.75">
      <c r="A412" s="72"/>
      <c r="B412" s="71"/>
      <c r="C412" s="69"/>
      <c r="D412" s="69"/>
      <c r="E412" s="69"/>
      <c r="F412" s="69"/>
      <c r="G412" s="69"/>
      <c r="H412" s="69"/>
      <c r="I412" s="69"/>
      <c r="J412" s="69"/>
      <c r="K412" s="70"/>
      <c r="L412" s="70"/>
      <c r="M412" s="70"/>
      <c r="N412" s="70"/>
      <c r="O412" s="70"/>
      <c r="P412" s="70"/>
      <c r="Q412" s="70"/>
      <c r="R412" s="70"/>
      <c r="S412" s="70"/>
      <c r="T412" s="70"/>
      <c r="U412" s="70"/>
      <c r="V412" s="70"/>
      <c r="W412" s="70"/>
      <c r="X412" s="70"/>
      <c r="Y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150"/>
      <c r="BF412" s="150"/>
      <c r="BG412" s="150"/>
      <c r="BH412" s="150"/>
      <c r="BI412" s="150"/>
      <c r="BJ412" s="150"/>
      <c r="BK412" s="150"/>
      <c r="BL412" s="150"/>
      <c r="BM412" s="150"/>
      <c r="BN412" s="150"/>
      <c r="BO412" s="150"/>
      <c r="BP412" s="150"/>
      <c r="BQ412" s="150"/>
      <c r="BR412" s="150"/>
      <c r="BS412" s="150"/>
      <c r="BT412" s="150"/>
      <c r="BU412" s="150"/>
      <c r="BV412" s="150"/>
      <c r="BW412" s="150"/>
      <c r="BX412" s="150"/>
      <c r="BY412" s="150"/>
      <c r="BZ412" s="150"/>
      <c r="CA412" s="150"/>
      <c r="CB412" s="150"/>
      <c r="CC412" s="150"/>
      <c r="CD412" s="150"/>
      <c r="CE412" s="150"/>
      <c r="CF412" s="150"/>
      <c r="CG412" s="150"/>
      <c r="CH412" s="150"/>
      <c r="CI412" s="150"/>
      <c r="CJ412" s="150"/>
      <c r="CK412" s="150"/>
      <c r="CL412" s="150"/>
      <c r="CM412" s="150"/>
      <c r="CN412" s="150"/>
      <c r="CO412" s="150"/>
      <c r="CP412" s="150"/>
      <c r="CQ412" s="150"/>
      <c r="CR412" s="150"/>
      <c r="CS412" s="150"/>
      <c r="CT412" s="150"/>
      <c r="CU412" s="150"/>
      <c r="CV412" s="150"/>
      <c r="CW412" s="150"/>
      <c r="CX412" s="150"/>
      <c r="CY412" s="150"/>
      <c r="CZ412" s="150"/>
      <c r="DA412" s="150"/>
      <c r="DB412" s="150"/>
      <c r="DC412" s="150"/>
      <c r="DD412" s="150"/>
      <c r="DE412" s="150"/>
      <c r="DF412" s="150"/>
      <c r="DG412" s="183"/>
    </row>
    <row r="413" spans="1:111" ht="12.75">
      <c r="A413" s="72"/>
      <c r="B413" s="71"/>
      <c r="C413" s="69"/>
      <c r="D413" s="69"/>
      <c r="E413" s="69"/>
      <c r="F413" s="69"/>
      <c r="G413" s="69"/>
      <c r="H413" s="69"/>
      <c r="I413" s="69"/>
      <c r="J413" s="69"/>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150"/>
      <c r="BF413" s="150"/>
      <c r="BG413" s="150"/>
      <c r="BH413" s="150"/>
      <c r="BI413" s="150"/>
      <c r="BJ413" s="150"/>
      <c r="BK413" s="150"/>
      <c r="BL413" s="150"/>
      <c r="BM413" s="150"/>
      <c r="BN413" s="150"/>
      <c r="BO413" s="150"/>
      <c r="BP413" s="150"/>
      <c r="BQ413" s="150"/>
      <c r="BR413" s="150"/>
      <c r="BS413" s="150"/>
      <c r="BT413" s="150"/>
      <c r="BU413" s="150"/>
      <c r="BV413" s="150"/>
      <c r="BW413" s="150"/>
      <c r="BX413" s="150"/>
      <c r="BY413" s="150"/>
      <c r="BZ413" s="150"/>
      <c r="CA413" s="150"/>
      <c r="CB413" s="150"/>
      <c r="CC413" s="150"/>
      <c r="CD413" s="150"/>
      <c r="CE413" s="150"/>
      <c r="CF413" s="150"/>
      <c r="CG413" s="150"/>
      <c r="CH413" s="150"/>
      <c r="CI413" s="150"/>
      <c r="CJ413" s="150"/>
      <c r="CK413" s="150"/>
      <c r="CL413" s="150"/>
      <c r="CM413" s="150"/>
      <c r="CN413" s="150"/>
      <c r="CO413" s="150"/>
      <c r="CP413" s="150"/>
      <c r="CQ413" s="150"/>
      <c r="CR413" s="150"/>
      <c r="CS413" s="150"/>
      <c r="CT413" s="150"/>
      <c r="CU413" s="150"/>
      <c r="CV413" s="150"/>
      <c r="CW413" s="150"/>
      <c r="CX413" s="150"/>
      <c r="CY413" s="150"/>
      <c r="CZ413" s="150"/>
      <c r="DA413" s="150"/>
      <c r="DB413" s="150"/>
      <c r="DC413" s="150"/>
      <c r="DD413" s="150"/>
      <c r="DE413" s="150"/>
      <c r="DF413" s="150"/>
      <c r="DG413" s="183"/>
    </row>
    <row r="414" spans="1:111" ht="12.75">
      <c r="A414" s="72"/>
      <c r="B414" s="71"/>
      <c r="C414" s="69" t="s">
        <v>284</v>
      </c>
      <c r="D414" s="69"/>
      <c r="E414" s="69"/>
      <c r="F414" s="69"/>
      <c r="G414" s="69"/>
      <c r="H414" s="69"/>
      <c r="I414" s="69"/>
      <c r="J414" s="69"/>
      <c r="K414" s="70"/>
      <c r="L414" s="70"/>
      <c r="S414" s="1368">
        <f>F397</f>
        <v>0</v>
      </c>
      <c r="T414" s="1368"/>
      <c r="U414" s="1368"/>
      <c r="V414" s="1368"/>
      <c r="W414" s="1368"/>
      <c r="X414" s="1368"/>
      <c r="Y414" s="1368"/>
      <c r="Z414" s="1368"/>
      <c r="AA414" s="1368"/>
      <c r="AB414" s="1368"/>
      <c r="AC414" s="1368"/>
      <c r="AD414" s="1368"/>
      <c r="AE414" s="1368"/>
      <c r="AF414" s="1368"/>
      <c r="AG414" s="1368"/>
      <c r="AH414" s="1368"/>
      <c r="AI414" s="1368"/>
      <c r="AJ414" s="1368"/>
      <c r="AK414" s="1368"/>
      <c r="AL414" s="1368"/>
      <c r="AM414" s="1368"/>
      <c r="AN414" s="1368"/>
      <c r="AO414" s="70"/>
      <c r="AP414" s="70"/>
      <c r="AQ414" s="70"/>
      <c r="AR414" s="70"/>
      <c r="AS414" s="70"/>
      <c r="AT414" s="70"/>
      <c r="AU414" s="70"/>
      <c r="AV414" s="70"/>
      <c r="AW414" s="70"/>
      <c r="AX414" s="70"/>
      <c r="AY414" s="70"/>
      <c r="AZ414" s="70"/>
      <c r="BA414" s="70"/>
      <c r="BB414" s="70"/>
      <c r="BC414" s="70"/>
      <c r="BD414" s="70"/>
      <c r="BE414" s="150"/>
      <c r="BF414" s="150"/>
      <c r="BG414" s="150"/>
      <c r="BH414" s="150"/>
      <c r="BI414" s="150"/>
      <c r="BJ414" s="150"/>
      <c r="BK414" s="150"/>
      <c r="BL414" s="150"/>
      <c r="BM414" s="150"/>
      <c r="BN414" s="150"/>
      <c r="BO414" s="150"/>
      <c r="BP414" s="150"/>
      <c r="BQ414" s="150"/>
      <c r="BR414" s="150"/>
      <c r="BS414" s="150"/>
      <c r="BT414" s="150"/>
      <c r="BU414" s="150"/>
      <c r="BV414" s="150"/>
      <c r="BW414" s="150"/>
      <c r="BX414" s="150"/>
      <c r="BY414" s="150"/>
      <c r="BZ414" s="150"/>
      <c r="CA414" s="150"/>
      <c r="CB414" s="150"/>
      <c r="CC414" s="150"/>
      <c r="CD414" s="150"/>
      <c r="CE414" s="150"/>
      <c r="CF414" s="150"/>
      <c r="CG414" s="150"/>
      <c r="CH414" s="150"/>
      <c r="CI414" s="150"/>
      <c r="CJ414" s="150"/>
      <c r="CK414" s="150"/>
      <c r="CL414" s="150"/>
      <c r="CM414" s="150"/>
      <c r="CN414" s="150"/>
      <c r="CO414" s="150"/>
      <c r="CP414" s="150"/>
      <c r="CQ414" s="150"/>
      <c r="CR414" s="150"/>
      <c r="CS414" s="150"/>
      <c r="CT414" s="150"/>
      <c r="CU414" s="150"/>
      <c r="CV414" s="150"/>
      <c r="CW414" s="150"/>
      <c r="CX414" s="150"/>
      <c r="CY414" s="150"/>
      <c r="CZ414" s="150"/>
      <c r="DA414" s="150"/>
      <c r="DB414" s="150"/>
      <c r="DC414" s="150"/>
      <c r="DD414" s="150"/>
      <c r="DE414" s="150"/>
      <c r="DF414" s="150"/>
      <c r="DG414" s="183"/>
    </row>
    <row r="415" spans="1:111" ht="12.75">
      <c r="A415" s="72"/>
      <c r="B415" s="71"/>
      <c r="C415" s="70"/>
      <c r="D415" s="69"/>
      <c r="E415" s="69"/>
      <c r="F415" s="69"/>
      <c r="G415" s="69"/>
      <c r="H415" s="69"/>
      <c r="I415" s="69"/>
      <c r="J415" s="69"/>
      <c r="K415" s="70"/>
      <c r="L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150"/>
      <c r="BF415" s="150"/>
      <c r="BG415" s="150"/>
      <c r="BH415" s="150"/>
      <c r="BI415" s="150"/>
      <c r="BJ415" s="150"/>
      <c r="BK415" s="150"/>
      <c r="BL415" s="150"/>
      <c r="BM415" s="150"/>
      <c r="BN415" s="150"/>
      <c r="BO415" s="150"/>
      <c r="BP415" s="150"/>
      <c r="BQ415" s="150"/>
      <c r="BR415" s="150"/>
      <c r="BS415" s="150"/>
      <c r="BT415" s="150"/>
      <c r="BU415" s="150"/>
      <c r="BV415" s="150"/>
      <c r="BW415" s="150"/>
      <c r="BX415" s="150"/>
      <c r="BY415" s="150"/>
      <c r="BZ415" s="150"/>
      <c r="CA415" s="150"/>
      <c r="CB415" s="150"/>
      <c r="CC415" s="150"/>
      <c r="CD415" s="150"/>
      <c r="CE415" s="150"/>
      <c r="CF415" s="150"/>
      <c r="CG415" s="150"/>
      <c r="CH415" s="150"/>
      <c r="CI415" s="150"/>
      <c r="CJ415" s="150"/>
      <c r="CK415" s="150"/>
      <c r="CL415" s="150"/>
      <c r="CM415" s="150"/>
      <c r="CN415" s="150"/>
      <c r="CO415" s="150"/>
      <c r="CP415" s="150"/>
      <c r="CQ415" s="150"/>
      <c r="CR415" s="150"/>
      <c r="CS415" s="150"/>
      <c r="CT415" s="150"/>
      <c r="CU415" s="150"/>
      <c r="CV415" s="150"/>
      <c r="CW415" s="150"/>
      <c r="CX415" s="150"/>
      <c r="CY415" s="150"/>
      <c r="CZ415" s="150"/>
      <c r="DA415" s="150"/>
      <c r="DB415" s="150"/>
      <c r="DC415" s="150"/>
      <c r="DD415" s="150"/>
      <c r="DE415" s="150"/>
      <c r="DF415" s="150"/>
      <c r="DG415" s="183"/>
    </row>
    <row r="416" spans="1:111" ht="12.75">
      <c r="A416" s="72"/>
      <c r="B416" s="71"/>
      <c r="C416" s="69"/>
      <c r="D416" s="69"/>
      <c r="E416" s="69"/>
      <c r="F416" s="69"/>
      <c r="G416" s="69"/>
      <c r="H416" s="69"/>
      <c r="I416" s="69"/>
      <c r="J416" s="69"/>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150"/>
      <c r="BF416" s="150"/>
      <c r="BG416" s="150"/>
      <c r="BH416" s="150"/>
      <c r="BI416" s="150"/>
      <c r="BJ416" s="150"/>
      <c r="BK416" s="150"/>
      <c r="BL416" s="150"/>
      <c r="BM416" s="150"/>
      <c r="BN416" s="150"/>
      <c r="BO416" s="150"/>
      <c r="BP416" s="150"/>
      <c r="BQ416" s="150"/>
      <c r="BR416" s="150"/>
      <c r="BS416" s="150"/>
      <c r="BT416" s="150"/>
      <c r="BU416" s="150"/>
      <c r="BV416" s="150"/>
      <c r="BW416" s="150"/>
      <c r="BX416" s="150"/>
      <c r="BY416" s="150"/>
      <c r="BZ416" s="150"/>
      <c r="CA416" s="150"/>
      <c r="CB416" s="150"/>
      <c r="CC416" s="150"/>
      <c r="CD416" s="150"/>
      <c r="CE416" s="150"/>
      <c r="CF416" s="150"/>
      <c r="CG416" s="150"/>
      <c r="CH416" s="150"/>
      <c r="CI416" s="150"/>
      <c r="CJ416" s="150"/>
      <c r="CK416" s="150"/>
      <c r="CL416" s="150"/>
      <c r="CM416" s="150"/>
      <c r="CN416" s="150"/>
      <c r="CO416" s="150"/>
      <c r="CP416" s="150"/>
      <c r="CQ416" s="150"/>
      <c r="CR416" s="150"/>
      <c r="CS416" s="150"/>
      <c r="CT416" s="150"/>
      <c r="CU416" s="150"/>
      <c r="CV416" s="150"/>
      <c r="CW416" s="150"/>
      <c r="CX416" s="150"/>
      <c r="CY416" s="150"/>
      <c r="CZ416" s="150"/>
      <c r="DA416" s="150"/>
      <c r="DB416" s="150"/>
      <c r="DC416" s="150"/>
      <c r="DD416" s="150"/>
      <c r="DE416" s="150"/>
      <c r="DF416" s="150"/>
      <c r="DG416" s="183"/>
    </row>
    <row r="417" spans="1:111" ht="12.75">
      <c r="A417" s="72"/>
      <c r="B417" s="71"/>
      <c r="C417" s="69"/>
      <c r="D417" s="69"/>
      <c r="E417" s="69"/>
      <c r="F417" s="69"/>
      <c r="G417" s="69"/>
      <c r="H417" s="69"/>
      <c r="I417" s="69"/>
      <c r="J417" s="69"/>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150"/>
      <c r="BF417" s="150"/>
      <c r="BG417" s="150"/>
      <c r="BH417" s="150"/>
      <c r="BI417" s="150"/>
      <c r="BJ417" s="150"/>
      <c r="BK417" s="150"/>
      <c r="BL417" s="150"/>
      <c r="BM417" s="150"/>
      <c r="BN417" s="150"/>
      <c r="BO417" s="150"/>
      <c r="BP417" s="150"/>
      <c r="BQ417" s="150"/>
      <c r="BR417" s="150"/>
      <c r="BS417" s="150"/>
      <c r="BT417" s="150"/>
      <c r="BU417" s="150"/>
      <c r="BV417" s="150"/>
      <c r="BW417" s="150"/>
      <c r="BX417" s="150"/>
      <c r="BY417" s="150"/>
      <c r="BZ417" s="150"/>
      <c r="CA417" s="150"/>
      <c r="CB417" s="150"/>
      <c r="CC417" s="150"/>
      <c r="CD417" s="150"/>
      <c r="CE417" s="150"/>
      <c r="CF417" s="150"/>
      <c r="CG417" s="150"/>
      <c r="CH417" s="150"/>
      <c r="CI417" s="150"/>
      <c r="CJ417" s="150"/>
      <c r="CK417" s="150"/>
      <c r="CL417" s="150"/>
      <c r="CM417" s="150"/>
      <c r="CN417" s="150"/>
      <c r="CO417" s="150"/>
      <c r="CP417" s="150"/>
      <c r="CQ417" s="150"/>
      <c r="CR417" s="150"/>
      <c r="CS417" s="150"/>
      <c r="CT417" s="150"/>
      <c r="CU417" s="150"/>
      <c r="CV417" s="150"/>
      <c r="CW417" s="150"/>
      <c r="CX417" s="150"/>
      <c r="CY417" s="150"/>
      <c r="CZ417" s="150"/>
      <c r="DA417" s="150"/>
      <c r="DB417" s="150"/>
      <c r="DC417" s="150"/>
      <c r="DD417" s="150"/>
      <c r="DE417" s="150"/>
      <c r="DF417" s="150"/>
      <c r="DG417" s="183"/>
    </row>
    <row r="418" spans="1:111" ht="12.75">
      <c r="A418" s="72"/>
      <c r="B418" s="71"/>
      <c r="C418" s="69" t="s">
        <v>285</v>
      </c>
      <c r="D418" s="69"/>
      <c r="E418" s="69"/>
      <c r="F418" s="69"/>
      <c r="G418" s="69"/>
      <c r="H418" s="69"/>
      <c r="I418" s="69"/>
      <c r="J418" s="69"/>
      <c r="S418" s="1368"/>
      <c r="T418" s="1368"/>
      <c r="U418" s="1368"/>
      <c r="V418" s="1368"/>
      <c r="W418" s="1368"/>
      <c r="X418" s="1368"/>
      <c r="Y418" s="1368"/>
      <c r="Z418" s="1368"/>
      <c r="AA418" s="1368"/>
      <c r="AB418" s="1368"/>
      <c r="AC418" s="1368"/>
      <c r="AD418" s="1368"/>
      <c r="AE418" s="1368"/>
      <c r="AF418" s="1368"/>
      <c r="AG418" s="1368"/>
      <c r="AH418" s="1368"/>
      <c r="AI418" s="1368"/>
      <c r="AJ418" s="1368"/>
      <c r="AK418" s="1368"/>
      <c r="AL418" s="1368"/>
      <c r="AM418" s="1368"/>
      <c r="AN418" s="1368"/>
      <c r="AO418" s="70"/>
      <c r="AP418" s="70"/>
      <c r="AQ418" s="70"/>
      <c r="AR418" s="70"/>
      <c r="AS418" s="70"/>
      <c r="AT418" s="70"/>
      <c r="AU418" s="70"/>
      <c r="AV418" s="70"/>
      <c r="AW418" s="70"/>
      <c r="AX418" s="70"/>
      <c r="AY418" s="70"/>
      <c r="AZ418" s="70"/>
      <c r="BA418" s="70"/>
      <c r="BB418" s="70"/>
      <c r="BC418" s="70"/>
      <c r="BD418" s="70"/>
      <c r="BE418" s="150"/>
      <c r="BF418" s="150"/>
      <c r="BG418" s="150"/>
      <c r="BH418" s="150"/>
      <c r="BI418" s="150"/>
      <c r="BJ418" s="150"/>
      <c r="BK418" s="150"/>
      <c r="BL418" s="150"/>
      <c r="BM418" s="150"/>
      <c r="BN418" s="150"/>
      <c r="BO418" s="150"/>
      <c r="BP418" s="150"/>
      <c r="BQ418" s="150"/>
      <c r="BR418" s="150"/>
      <c r="BS418" s="150"/>
      <c r="BT418" s="150"/>
      <c r="BU418" s="150"/>
      <c r="BV418" s="150"/>
      <c r="BW418" s="150"/>
      <c r="BX418" s="150"/>
      <c r="BY418" s="150"/>
      <c r="BZ418" s="150"/>
      <c r="CA418" s="150"/>
      <c r="CB418" s="150"/>
      <c r="CC418" s="150"/>
      <c r="CD418" s="150"/>
      <c r="CE418" s="150"/>
      <c r="CF418" s="150"/>
      <c r="CG418" s="150"/>
      <c r="CH418" s="150"/>
      <c r="CI418" s="150"/>
      <c r="CJ418" s="150"/>
      <c r="CK418" s="150"/>
      <c r="CL418" s="150"/>
      <c r="CM418" s="150"/>
      <c r="CN418" s="150"/>
      <c r="CO418" s="150"/>
      <c r="CP418" s="150"/>
      <c r="CQ418" s="150"/>
      <c r="CR418" s="150"/>
      <c r="CS418" s="150"/>
      <c r="CT418" s="150"/>
      <c r="CU418" s="150"/>
      <c r="CV418" s="150"/>
      <c r="CW418" s="150"/>
      <c r="CX418" s="150"/>
      <c r="CY418" s="150"/>
      <c r="CZ418" s="150"/>
      <c r="DA418" s="150"/>
      <c r="DB418" s="150"/>
      <c r="DC418" s="150"/>
      <c r="DD418" s="150"/>
      <c r="DE418" s="150"/>
      <c r="DF418" s="150"/>
      <c r="DG418" s="183"/>
    </row>
    <row r="419" spans="1:111" ht="12.75">
      <c r="A419" s="72"/>
      <c r="B419" s="71"/>
      <c r="C419" s="69"/>
      <c r="D419" s="69"/>
      <c r="E419" s="69"/>
      <c r="F419" s="69"/>
      <c r="G419" s="69"/>
      <c r="H419" s="69"/>
      <c r="I419" s="69"/>
      <c r="J419" s="69"/>
      <c r="K419" s="70"/>
      <c r="L419" s="70"/>
      <c r="M419" s="70"/>
      <c r="N419" s="70"/>
      <c r="O419" s="70"/>
      <c r="P419" s="70"/>
      <c r="Q419" s="70"/>
      <c r="R419" s="70"/>
      <c r="AM419" s="70"/>
      <c r="AN419" s="70"/>
      <c r="AO419" s="70"/>
      <c r="AP419" s="70"/>
      <c r="AQ419" s="70"/>
      <c r="AR419" s="70"/>
      <c r="AS419" s="70"/>
      <c r="AT419" s="70"/>
      <c r="AU419" s="70"/>
      <c r="AV419" s="70"/>
      <c r="AW419" s="70"/>
      <c r="AX419" s="70"/>
      <c r="AY419" s="70"/>
      <c r="AZ419" s="70"/>
      <c r="BA419" s="70"/>
      <c r="BB419" s="70"/>
      <c r="BC419" s="70"/>
      <c r="BD419" s="70"/>
      <c r="BE419" s="150"/>
      <c r="BF419" s="150"/>
      <c r="BG419" s="150"/>
      <c r="BH419" s="150"/>
      <c r="BI419" s="150"/>
      <c r="BJ419" s="150"/>
      <c r="BK419" s="150"/>
      <c r="BL419" s="150"/>
      <c r="BM419" s="150"/>
      <c r="BN419" s="150"/>
      <c r="BO419" s="150"/>
      <c r="BP419" s="150"/>
      <c r="BQ419" s="150"/>
      <c r="BR419" s="150"/>
      <c r="BS419" s="150"/>
      <c r="BT419" s="150"/>
      <c r="BU419" s="150"/>
      <c r="BV419" s="150"/>
      <c r="BW419" s="150"/>
      <c r="BX419" s="150"/>
      <c r="BY419" s="150"/>
      <c r="BZ419" s="150"/>
      <c r="CA419" s="150"/>
      <c r="CB419" s="150"/>
      <c r="CC419" s="150"/>
      <c r="CD419" s="150"/>
      <c r="CE419" s="150"/>
      <c r="CF419" s="150"/>
      <c r="CG419" s="150"/>
      <c r="CH419" s="150"/>
      <c r="CI419" s="150"/>
      <c r="CJ419" s="150"/>
      <c r="CK419" s="150"/>
      <c r="CL419" s="150"/>
      <c r="CM419" s="150"/>
      <c r="CN419" s="150"/>
      <c r="CO419" s="150"/>
      <c r="CP419" s="150"/>
      <c r="CQ419" s="150"/>
      <c r="CR419" s="150"/>
      <c r="CS419" s="150"/>
      <c r="CT419" s="150"/>
      <c r="CU419" s="150"/>
      <c r="CV419" s="150"/>
      <c r="CW419" s="150"/>
      <c r="CX419" s="150"/>
      <c r="CY419" s="150"/>
      <c r="CZ419" s="150"/>
      <c r="DA419" s="150"/>
      <c r="DB419" s="150"/>
      <c r="DC419" s="150"/>
      <c r="DD419" s="150"/>
      <c r="DE419" s="150"/>
      <c r="DF419" s="150"/>
      <c r="DG419" s="183"/>
    </row>
    <row r="420" spans="1:111" ht="14.25">
      <c r="A420" s="72"/>
      <c r="B420" s="71"/>
      <c r="C420" s="69"/>
      <c r="D420" s="69"/>
      <c r="E420" s="69"/>
      <c r="F420" s="69"/>
      <c r="G420" s="69"/>
      <c r="H420" s="69"/>
      <c r="I420" s="69"/>
      <c r="J420" s="69"/>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81"/>
      <c r="AN420" s="81"/>
      <c r="AO420" s="81"/>
      <c r="AP420" s="81"/>
      <c r="AQ420" s="81"/>
      <c r="AR420" s="81"/>
      <c r="AS420" s="81"/>
      <c r="AT420" s="70"/>
      <c r="AU420" s="70"/>
      <c r="AV420" s="70"/>
      <c r="AW420" s="70"/>
      <c r="AX420" s="70"/>
      <c r="AY420" s="70"/>
      <c r="AZ420" s="70"/>
      <c r="BA420" s="70"/>
      <c r="BB420" s="70"/>
      <c r="BC420" s="70"/>
      <c r="BD420" s="70"/>
      <c r="BE420" s="150"/>
      <c r="BF420" s="150"/>
      <c r="BG420" s="150"/>
      <c r="BH420" s="150"/>
      <c r="BI420" s="150"/>
      <c r="BJ420" s="150"/>
      <c r="BK420" s="150"/>
      <c r="BL420" s="150"/>
      <c r="BM420" s="150"/>
      <c r="BN420" s="150"/>
      <c r="BO420" s="150"/>
      <c r="BP420" s="150"/>
      <c r="BQ420" s="150"/>
      <c r="BR420" s="150"/>
      <c r="BS420" s="150"/>
      <c r="BT420" s="150"/>
      <c r="BU420" s="150"/>
      <c r="BV420" s="150"/>
      <c r="BW420" s="150"/>
      <c r="BX420" s="150"/>
      <c r="BY420" s="150"/>
      <c r="BZ420" s="150"/>
      <c r="CA420" s="150"/>
      <c r="CB420" s="150"/>
      <c r="CC420" s="150"/>
      <c r="CD420" s="150"/>
      <c r="CE420" s="150"/>
      <c r="CF420" s="150"/>
      <c r="CG420" s="150"/>
      <c r="CH420" s="150"/>
      <c r="CI420" s="150"/>
      <c r="CJ420" s="150"/>
      <c r="CK420" s="150"/>
      <c r="CL420" s="150"/>
      <c r="CM420" s="150"/>
      <c r="CN420" s="150"/>
      <c r="CO420" s="150"/>
      <c r="CP420" s="150"/>
      <c r="CQ420" s="150"/>
      <c r="CR420" s="150"/>
      <c r="CS420" s="150"/>
      <c r="CT420" s="150"/>
      <c r="CU420" s="150"/>
      <c r="CV420" s="150"/>
      <c r="CW420" s="150"/>
      <c r="CX420" s="150"/>
      <c r="CY420" s="150"/>
      <c r="CZ420" s="150"/>
      <c r="DA420" s="150"/>
      <c r="DB420" s="150"/>
      <c r="DC420" s="150"/>
      <c r="DD420" s="150"/>
      <c r="DE420" s="150"/>
      <c r="DF420" s="150"/>
      <c r="DG420" s="183"/>
    </row>
    <row r="421" spans="1:111" ht="12.75">
      <c r="A421" s="72"/>
      <c r="B421" s="71"/>
      <c r="C421" s="69" t="s">
        <v>286</v>
      </c>
      <c r="D421" s="70"/>
      <c r="E421" s="69"/>
      <c r="F421" s="69"/>
      <c r="G421" s="69"/>
      <c r="H421" s="69"/>
      <c r="I421" s="69"/>
      <c r="J421" s="69"/>
      <c r="S421" s="1367" t="str">
        <f>IF(CR10="AOP",CR11,CR11&amp;" / "&amp;CR12)</f>
        <v> / </v>
      </c>
      <c r="T421" s="1367"/>
      <c r="U421" s="1367"/>
      <c r="V421" s="1367"/>
      <c r="W421" s="1367"/>
      <c r="X421" s="1367"/>
      <c r="Y421" s="1367"/>
      <c r="Z421" s="1367"/>
      <c r="AA421" s="1367"/>
      <c r="AB421" s="1367"/>
      <c r="AC421" s="1367"/>
      <c r="AD421" s="1367"/>
      <c r="AE421" s="1367"/>
      <c r="AF421" s="1367"/>
      <c r="AG421" s="1367"/>
      <c r="AH421" s="1367"/>
      <c r="AI421" s="1367"/>
      <c r="AJ421" s="1367"/>
      <c r="AK421" s="1367"/>
      <c r="AL421" s="1367"/>
      <c r="AM421" s="1367"/>
      <c r="AN421" s="1367"/>
      <c r="AO421" s="116"/>
      <c r="AP421" s="116"/>
      <c r="AQ421" s="116"/>
      <c r="AR421" s="116"/>
      <c r="AS421" s="116"/>
      <c r="AT421" s="116"/>
      <c r="AU421" s="116"/>
      <c r="AV421" s="116"/>
      <c r="AW421" s="116"/>
      <c r="AX421" s="116"/>
      <c r="AY421" s="116"/>
      <c r="AZ421" s="116"/>
      <c r="BA421" s="116"/>
      <c r="BB421" s="116"/>
      <c r="BC421" s="116"/>
      <c r="BD421" s="116"/>
      <c r="BE421" s="150"/>
      <c r="BF421" s="150"/>
      <c r="BG421" s="150"/>
      <c r="BH421" s="150"/>
      <c r="BI421" s="150"/>
      <c r="BJ421" s="150"/>
      <c r="BK421" s="150"/>
      <c r="BL421" s="150"/>
      <c r="BM421" s="150"/>
      <c r="BN421" s="150"/>
      <c r="BO421" s="150"/>
      <c r="BP421" s="150"/>
      <c r="BQ421" s="150"/>
      <c r="BR421" s="150"/>
      <c r="BS421" s="150"/>
      <c r="BT421" s="150"/>
      <c r="BU421" s="150"/>
      <c r="BV421" s="150"/>
      <c r="BW421" s="150"/>
      <c r="BX421" s="150"/>
      <c r="BY421" s="150"/>
      <c r="BZ421" s="150"/>
      <c r="CA421" s="150"/>
      <c r="CB421" s="150"/>
      <c r="CC421" s="150"/>
      <c r="CD421" s="150"/>
      <c r="CE421" s="150"/>
      <c r="CF421" s="150"/>
      <c r="CG421" s="150"/>
      <c r="CH421" s="150"/>
      <c r="CI421" s="150"/>
      <c r="CJ421" s="150"/>
      <c r="CK421" s="150"/>
      <c r="CL421" s="150"/>
      <c r="CM421" s="150"/>
      <c r="CN421" s="150"/>
      <c r="CO421" s="150"/>
      <c r="CP421" s="150"/>
      <c r="CQ421" s="150"/>
      <c r="CR421" s="150"/>
      <c r="CS421" s="150"/>
      <c r="CT421" s="150"/>
      <c r="CU421" s="150"/>
      <c r="CV421" s="150"/>
      <c r="CW421" s="150"/>
      <c r="CX421" s="150"/>
      <c r="CY421" s="150"/>
      <c r="CZ421" s="150"/>
      <c r="DA421" s="150"/>
      <c r="DB421" s="150"/>
      <c r="DC421" s="150"/>
      <c r="DD421" s="150"/>
      <c r="DE421" s="150"/>
      <c r="DF421" s="150"/>
      <c r="DG421" s="183"/>
    </row>
    <row r="422" spans="1:111" ht="12.75">
      <c r="A422" s="72"/>
      <c r="B422" s="71"/>
      <c r="C422" s="69"/>
      <c r="D422" s="69"/>
      <c r="E422" s="69"/>
      <c r="F422" s="69"/>
      <c r="G422" s="69"/>
      <c r="H422" s="69"/>
      <c r="I422" s="69"/>
      <c r="J422" s="69"/>
      <c r="AE422" s="116"/>
      <c r="AF422" s="116"/>
      <c r="AG422" s="116"/>
      <c r="AH422" s="116"/>
      <c r="AI422" s="116"/>
      <c r="AJ422" s="116"/>
      <c r="AK422" s="116"/>
      <c r="AL422" s="116"/>
      <c r="AM422" s="116"/>
      <c r="AN422" s="116"/>
      <c r="AO422" s="116"/>
      <c r="AP422" s="116"/>
      <c r="AQ422" s="116"/>
      <c r="AR422" s="116"/>
      <c r="AS422" s="116"/>
      <c r="AT422" s="116"/>
      <c r="AU422" s="116"/>
      <c r="AV422" s="116"/>
      <c r="AW422" s="116"/>
      <c r="AX422" s="116"/>
      <c r="AY422" s="116"/>
      <c r="AZ422" s="116"/>
      <c r="BA422" s="116"/>
      <c r="BB422" s="116"/>
      <c r="BC422" s="116"/>
      <c r="BD422" s="116"/>
      <c r="BE422" s="150"/>
      <c r="BF422" s="150"/>
      <c r="BG422" s="150"/>
      <c r="BH422" s="150"/>
      <c r="BI422" s="150"/>
      <c r="BJ422" s="150"/>
      <c r="BK422" s="150"/>
      <c r="BL422" s="150"/>
      <c r="BM422" s="150"/>
      <c r="BN422" s="150"/>
      <c r="BO422" s="150"/>
      <c r="BP422" s="150"/>
      <c r="BQ422" s="150"/>
      <c r="BR422" s="150"/>
      <c r="BS422" s="150"/>
      <c r="BT422" s="150"/>
      <c r="BU422" s="150"/>
      <c r="BV422" s="150"/>
      <c r="BW422" s="150"/>
      <c r="BX422" s="150"/>
      <c r="BY422" s="150"/>
      <c r="BZ422" s="150"/>
      <c r="CA422" s="150"/>
      <c r="CB422" s="150"/>
      <c r="CC422" s="150"/>
      <c r="CD422" s="150"/>
      <c r="CE422" s="150"/>
      <c r="CF422" s="150"/>
      <c r="CG422" s="150"/>
      <c r="CH422" s="150"/>
      <c r="CI422" s="150"/>
      <c r="CJ422" s="150"/>
      <c r="CK422" s="150"/>
      <c r="CL422" s="150"/>
      <c r="CM422" s="150"/>
      <c r="CN422" s="150"/>
      <c r="CO422" s="150"/>
      <c r="CP422" s="150"/>
      <c r="CQ422" s="150"/>
      <c r="CR422" s="150"/>
      <c r="CS422" s="150"/>
      <c r="CT422" s="150"/>
      <c r="CU422" s="150"/>
      <c r="CV422" s="150"/>
      <c r="CW422" s="150"/>
      <c r="CX422" s="150"/>
      <c r="CY422" s="150"/>
      <c r="CZ422" s="150"/>
      <c r="DA422" s="150"/>
      <c r="DB422" s="150"/>
      <c r="DC422" s="150"/>
      <c r="DD422" s="150"/>
      <c r="DE422" s="150"/>
      <c r="DF422" s="150"/>
      <c r="DG422" s="183"/>
    </row>
    <row r="423" spans="1:111" ht="12.75">
      <c r="A423" s="72"/>
      <c r="B423" s="71"/>
      <c r="C423" s="69" t="s">
        <v>287</v>
      </c>
      <c r="D423" s="69"/>
      <c r="E423" s="69"/>
      <c r="F423" s="69"/>
      <c r="G423" s="69"/>
      <c r="H423" s="69"/>
      <c r="I423" s="69"/>
      <c r="J423" s="69"/>
      <c r="S423" s="1368">
        <f>X12</f>
        <v>0</v>
      </c>
      <c r="T423" s="1368"/>
      <c r="U423" s="1368"/>
      <c r="V423" s="1368"/>
      <c r="W423" s="1368"/>
      <c r="X423" s="1368"/>
      <c r="Y423" s="1368"/>
      <c r="Z423" s="1368"/>
      <c r="AA423" s="1368"/>
      <c r="AB423" s="1368"/>
      <c r="AC423" s="1368"/>
      <c r="AD423" s="1368"/>
      <c r="AE423" s="1368"/>
      <c r="AF423" s="1368"/>
      <c r="AG423" s="1368"/>
      <c r="AH423" s="1368"/>
      <c r="AI423" s="1368"/>
      <c r="AJ423" s="1368"/>
      <c r="AK423" s="1368"/>
      <c r="AL423" s="1368"/>
      <c r="AM423" s="1368"/>
      <c r="AN423" s="1368"/>
      <c r="AO423" s="1368"/>
      <c r="AP423" s="1368"/>
      <c r="AQ423" s="1368"/>
      <c r="AR423" s="1368"/>
      <c r="AS423" s="1368"/>
      <c r="AT423" s="1368"/>
      <c r="AU423" s="1368"/>
      <c r="AV423" s="1368"/>
      <c r="AW423" s="1368"/>
      <c r="AX423" s="1368"/>
      <c r="AY423" s="1368"/>
      <c r="AZ423" s="1368"/>
      <c r="BA423" s="1368"/>
      <c r="BB423" s="1368"/>
      <c r="BC423" s="1368"/>
      <c r="BD423" s="1368"/>
      <c r="BE423" s="1368"/>
      <c r="BF423" s="1368"/>
      <c r="BG423" s="1368"/>
      <c r="BH423" s="1368"/>
      <c r="BI423" s="1368"/>
      <c r="BJ423" s="1368"/>
      <c r="BK423" s="1368"/>
      <c r="BL423" s="1368"/>
      <c r="BM423" s="1368"/>
      <c r="BN423" s="150"/>
      <c r="BO423" s="150"/>
      <c r="BP423" s="150"/>
      <c r="BQ423" s="150"/>
      <c r="BR423" s="150"/>
      <c r="BS423" s="150"/>
      <c r="BT423" s="150"/>
      <c r="BU423" s="150"/>
      <c r="BV423" s="150"/>
      <c r="BW423" s="150"/>
      <c r="BX423" s="150"/>
      <c r="BY423" s="150"/>
      <c r="BZ423" s="150"/>
      <c r="CA423" s="150"/>
      <c r="CB423" s="150"/>
      <c r="CC423" s="150"/>
      <c r="CD423" s="150"/>
      <c r="CE423" s="150"/>
      <c r="CF423" s="150"/>
      <c r="CG423" s="150"/>
      <c r="CH423" s="150"/>
      <c r="CI423" s="150"/>
      <c r="CJ423" s="150"/>
      <c r="CK423" s="150"/>
      <c r="CL423" s="150"/>
      <c r="CM423" s="150"/>
      <c r="CN423" s="150"/>
      <c r="CO423" s="150"/>
      <c r="CP423" s="150"/>
      <c r="CQ423" s="150"/>
      <c r="CR423" s="150"/>
      <c r="CS423" s="150"/>
      <c r="CT423" s="150"/>
      <c r="CU423" s="150"/>
      <c r="CV423" s="150"/>
      <c r="CW423" s="150"/>
      <c r="CX423" s="150"/>
      <c r="CY423" s="150"/>
      <c r="CZ423" s="150"/>
      <c r="DA423" s="150"/>
      <c r="DB423" s="150"/>
      <c r="DC423" s="150"/>
      <c r="DD423" s="150"/>
      <c r="DE423" s="150"/>
      <c r="DF423" s="150"/>
      <c r="DG423" s="183"/>
    </row>
    <row r="424" spans="1:111" ht="12.75">
      <c r="A424" s="72"/>
      <c r="B424" s="71"/>
      <c r="C424" s="69"/>
      <c r="D424" s="69"/>
      <c r="E424" s="69"/>
      <c r="F424" s="69"/>
      <c r="G424" s="69"/>
      <c r="H424" s="69"/>
      <c r="I424" s="69"/>
      <c r="J424" s="69"/>
      <c r="K424" s="70"/>
      <c r="L424" s="70"/>
      <c r="M424" s="70"/>
      <c r="N424" s="70"/>
      <c r="O424" s="70"/>
      <c r="P424" s="70"/>
      <c r="Q424" s="70"/>
      <c r="R424" s="70"/>
      <c r="AW424" s="116"/>
      <c r="AX424" s="116"/>
      <c r="AY424" s="116"/>
      <c r="AZ424" s="116"/>
      <c r="BA424" s="116"/>
      <c r="BB424" s="116"/>
      <c r="BC424" s="116"/>
      <c r="BD424" s="116"/>
      <c r="BE424" s="150"/>
      <c r="BF424" s="150"/>
      <c r="BG424" s="150"/>
      <c r="BH424" s="150"/>
      <c r="BI424" s="150"/>
      <c r="BJ424" s="150"/>
      <c r="BK424" s="150"/>
      <c r="BL424" s="150"/>
      <c r="BM424" s="150"/>
      <c r="BN424" s="150"/>
      <c r="BO424" s="150"/>
      <c r="BP424" s="150"/>
      <c r="BQ424" s="150"/>
      <c r="BR424" s="150"/>
      <c r="BS424" s="150"/>
      <c r="BT424" s="150"/>
      <c r="BU424" s="150"/>
      <c r="BV424" s="150"/>
      <c r="BW424" s="150"/>
      <c r="BX424" s="150"/>
      <c r="BY424" s="150"/>
      <c r="BZ424" s="150"/>
      <c r="CA424" s="150"/>
      <c r="CB424" s="150"/>
      <c r="CC424" s="150"/>
      <c r="CD424" s="150"/>
      <c r="CE424" s="150"/>
      <c r="CF424" s="150"/>
      <c r="CG424" s="150"/>
      <c r="CH424" s="150"/>
      <c r="CI424" s="150"/>
      <c r="CJ424" s="150"/>
      <c r="CK424" s="150"/>
      <c r="CL424" s="150"/>
      <c r="CM424" s="150"/>
      <c r="CN424" s="150"/>
      <c r="CO424" s="150"/>
      <c r="CP424" s="150"/>
      <c r="CQ424" s="150"/>
      <c r="CR424" s="150"/>
      <c r="CS424" s="150"/>
      <c r="CT424" s="150"/>
      <c r="CU424" s="150"/>
      <c r="CV424" s="150"/>
      <c r="CW424" s="150"/>
      <c r="CX424" s="150"/>
      <c r="CY424" s="150"/>
      <c r="CZ424" s="150"/>
      <c r="DA424" s="150"/>
      <c r="DB424" s="150"/>
      <c r="DC424" s="150"/>
      <c r="DD424" s="150"/>
      <c r="DE424" s="150"/>
      <c r="DF424" s="150"/>
      <c r="DG424" s="183"/>
    </row>
    <row r="425" spans="1:111" ht="12.75">
      <c r="A425" s="72"/>
      <c r="B425" s="71"/>
      <c r="C425" s="70"/>
      <c r="D425" s="70"/>
      <c r="E425" s="70"/>
      <c r="F425" s="70"/>
      <c r="G425" s="70"/>
      <c r="H425" s="70"/>
      <c r="I425" s="70"/>
      <c r="J425" s="70"/>
      <c r="S425" s="1368">
        <f>X13</f>
        <v>0</v>
      </c>
      <c r="T425" s="1368"/>
      <c r="U425" s="1368"/>
      <c r="V425" s="1368"/>
      <c r="W425" s="1368"/>
      <c r="X425" s="1368"/>
      <c r="Y425" s="1368"/>
      <c r="Z425" s="1368"/>
      <c r="AA425" s="1368"/>
      <c r="AB425" s="1368"/>
      <c r="AC425" s="1368"/>
      <c r="AD425" s="1368"/>
      <c r="AE425" s="1368"/>
      <c r="AF425" s="1368"/>
      <c r="AG425" s="1368"/>
      <c r="AH425" s="1368"/>
      <c r="AI425" s="1368"/>
      <c r="AJ425" s="1368"/>
      <c r="AK425" s="1368"/>
      <c r="AL425" s="1368"/>
      <c r="AM425" s="1368"/>
      <c r="AN425" s="1368"/>
      <c r="AO425" s="1368"/>
      <c r="AP425" s="1368"/>
      <c r="AQ425" s="1368"/>
      <c r="AR425" s="1368"/>
      <c r="AS425" s="1368"/>
      <c r="AT425" s="1368"/>
      <c r="AU425" s="1368"/>
      <c r="AV425" s="1368"/>
      <c r="AW425" s="1368"/>
      <c r="AX425" s="1368"/>
      <c r="AY425" s="1368"/>
      <c r="AZ425" s="1368"/>
      <c r="BA425" s="1368"/>
      <c r="BB425" s="1368"/>
      <c r="BC425" s="1368"/>
      <c r="BD425" s="1368"/>
      <c r="BE425" s="1368"/>
      <c r="BF425" s="1368"/>
      <c r="BG425" s="1368"/>
      <c r="BH425" s="1368"/>
      <c r="BI425" s="1368"/>
      <c r="BJ425" s="1368"/>
      <c r="BK425" s="1368"/>
      <c r="BL425" s="1368"/>
      <c r="BM425" s="1368"/>
      <c r="BN425" s="150"/>
      <c r="BO425" s="150"/>
      <c r="BP425" s="150"/>
      <c r="BQ425" s="150"/>
      <c r="BR425" s="150"/>
      <c r="BS425" s="150"/>
      <c r="BT425" s="150"/>
      <c r="BU425" s="150"/>
      <c r="BV425" s="150"/>
      <c r="BW425" s="150"/>
      <c r="BX425" s="150"/>
      <c r="BY425" s="150"/>
      <c r="BZ425" s="150"/>
      <c r="CA425" s="150"/>
      <c r="CB425" s="150"/>
      <c r="CC425" s="150"/>
      <c r="CD425" s="150"/>
      <c r="CE425" s="150"/>
      <c r="CF425" s="150"/>
      <c r="CG425" s="150"/>
      <c r="CH425" s="150"/>
      <c r="CI425" s="150"/>
      <c r="CJ425" s="150"/>
      <c r="CK425" s="150"/>
      <c r="CL425" s="150"/>
      <c r="CM425" s="150"/>
      <c r="CN425" s="150"/>
      <c r="CO425" s="150"/>
      <c r="CP425" s="150"/>
      <c r="CQ425" s="150"/>
      <c r="CR425" s="150"/>
      <c r="CS425" s="150"/>
      <c r="CT425" s="150"/>
      <c r="CU425" s="150"/>
      <c r="CV425" s="150"/>
      <c r="CW425" s="150"/>
      <c r="CX425" s="150"/>
      <c r="CY425" s="150"/>
      <c r="CZ425" s="150"/>
      <c r="DA425" s="150"/>
      <c r="DB425" s="150"/>
      <c r="DC425" s="150"/>
      <c r="DD425" s="150"/>
      <c r="DE425" s="150"/>
      <c r="DF425" s="150"/>
      <c r="DG425" s="183"/>
    </row>
    <row r="426" spans="1:111" ht="12.75">
      <c r="A426" s="72"/>
      <c r="B426" s="71"/>
      <c r="C426" s="69"/>
      <c r="D426" s="69"/>
      <c r="E426" s="69"/>
      <c r="F426" s="69"/>
      <c r="G426" s="69"/>
      <c r="H426" s="69"/>
      <c r="I426" s="69"/>
      <c r="J426" s="69"/>
      <c r="AO426" s="70"/>
      <c r="AP426" s="70"/>
      <c r="AQ426" s="70"/>
      <c r="AR426" s="70"/>
      <c r="AS426" s="70"/>
      <c r="AT426" s="70"/>
      <c r="AU426" s="70"/>
      <c r="AV426" s="70"/>
      <c r="AW426" s="70"/>
      <c r="AX426" s="70"/>
      <c r="AY426" s="70"/>
      <c r="AZ426" s="70"/>
      <c r="BA426" s="70"/>
      <c r="BB426" s="70"/>
      <c r="BC426" s="70"/>
      <c r="BD426" s="70"/>
      <c r="BE426" s="150"/>
      <c r="BF426" s="150"/>
      <c r="BG426" s="150"/>
      <c r="BH426" s="150"/>
      <c r="BI426" s="150"/>
      <c r="BJ426" s="150"/>
      <c r="BK426" s="150"/>
      <c r="BL426" s="150"/>
      <c r="BM426" s="150"/>
      <c r="BN426" s="150"/>
      <c r="BO426" s="150"/>
      <c r="BP426" s="150"/>
      <c r="BQ426" s="150"/>
      <c r="BR426" s="150"/>
      <c r="BS426" s="150"/>
      <c r="BT426" s="150"/>
      <c r="BU426" s="150"/>
      <c r="BV426" s="150"/>
      <c r="BW426" s="150"/>
      <c r="BX426" s="150"/>
      <c r="BY426" s="150"/>
      <c r="BZ426" s="150"/>
      <c r="CA426" s="150"/>
      <c r="CB426" s="150"/>
      <c r="CC426" s="150"/>
      <c r="CD426" s="150"/>
      <c r="CE426" s="150"/>
      <c r="CF426" s="150"/>
      <c r="CG426" s="150"/>
      <c r="CH426" s="150"/>
      <c r="CI426" s="150"/>
      <c r="CJ426" s="150"/>
      <c r="CK426" s="150"/>
      <c r="CL426" s="150"/>
      <c r="CM426" s="150"/>
      <c r="CN426" s="150"/>
      <c r="CO426" s="150"/>
      <c r="CP426" s="150"/>
      <c r="CQ426" s="150"/>
      <c r="CR426" s="150"/>
      <c r="CS426" s="150"/>
      <c r="CT426" s="150"/>
      <c r="CU426" s="150"/>
      <c r="CV426" s="150"/>
      <c r="CW426" s="150"/>
      <c r="CX426" s="150"/>
      <c r="CY426" s="150"/>
      <c r="CZ426" s="150"/>
      <c r="DA426" s="150"/>
      <c r="DB426" s="150"/>
      <c r="DC426" s="150"/>
      <c r="DD426" s="150"/>
      <c r="DE426" s="150"/>
      <c r="DF426" s="150"/>
      <c r="DG426" s="183"/>
    </row>
    <row r="427" spans="1:111" ht="12.75">
      <c r="A427" s="72"/>
      <c r="B427" s="71"/>
      <c r="C427" s="69" t="s">
        <v>288</v>
      </c>
      <c r="D427" s="69"/>
      <c r="E427" s="69"/>
      <c r="F427" s="69"/>
      <c r="G427" s="69"/>
      <c r="H427" s="69"/>
      <c r="I427" s="69"/>
      <c r="J427" s="69"/>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150"/>
      <c r="BF427" s="150"/>
      <c r="BG427" s="150"/>
      <c r="BH427" s="150"/>
      <c r="BI427" s="150"/>
      <c r="BJ427" s="150"/>
      <c r="BK427" s="150"/>
      <c r="BL427" s="150"/>
      <c r="BM427" s="150"/>
      <c r="BN427" s="150"/>
      <c r="BO427" s="150"/>
      <c r="BP427" s="150"/>
      <c r="BQ427" s="150"/>
      <c r="BR427" s="150"/>
      <c r="BS427" s="150"/>
      <c r="BT427" s="150"/>
      <c r="BU427" s="150"/>
      <c r="BV427" s="150"/>
      <c r="BW427" s="150"/>
      <c r="BX427" s="150"/>
      <c r="BY427" s="150"/>
      <c r="BZ427" s="150"/>
      <c r="CA427" s="150"/>
      <c r="CB427" s="150"/>
      <c r="CC427" s="150"/>
      <c r="CD427" s="150"/>
      <c r="CE427" s="150"/>
      <c r="CF427" s="150"/>
      <c r="CG427" s="150"/>
      <c r="CH427" s="150"/>
      <c r="CI427" s="150"/>
      <c r="CJ427" s="150"/>
      <c r="CK427" s="150"/>
      <c r="CL427" s="150"/>
      <c r="CM427" s="150"/>
      <c r="CN427" s="150"/>
      <c r="CO427" s="150"/>
      <c r="CP427" s="150"/>
      <c r="CQ427" s="150"/>
      <c r="CR427" s="150"/>
      <c r="CS427" s="150"/>
      <c r="CT427" s="150"/>
      <c r="CU427" s="150"/>
      <c r="CV427" s="150"/>
      <c r="CW427" s="150"/>
      <c r="CX427" s="150"/>
      <c r="CY427" s="150"/>
      <c r="CZ427" s="150"/>
      <c r="DA427" s="150"/>
      <c r="DB427" s="150"/>
      <c r="DC427" s="150"/>
      <c r="DD427" s="150"/>
      <c r="DE427" s="150"/>
      <c r="DF427" s="150"/>
      <c r="DG427" s="183"/>
    </row>
    <row r="428" spans="1:111" ht="12.75">
      <c r="A428" s="72"/>
      <c r="B428" s="71"/>
      <c r="C428" s="69"/>
      <c r="D428" s="69"/>
      <c r="E428" s="69"/>
      <c r="F428" s="69"/>
      <c r="G428" s="69"/>
      <c r="H428" s="69"/>
      <c r="I428" s="69"/>
      <c r="J428" s="69"/>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150"/>
      <c r="BF428" s="150"/>
      <c r="BG428" s="150"/>
      <c r="BH428" s="150"/>
      <c r="BI428" s="150"/>
      <c r="BJ428" s="150"/>
      <c r="BK428" s="150"/>
      <c r="BL428" s="150"/>
      <c r="BM428" s="150"/>
      <c r="BN428" s="150"/>
      <c r="BO428" s="150"/>
      <c r="BP428" s="150"/>
      <c r="BQ428" s="150"/>
      <c r="BR428" s="150"/>
      <c r="BS428" s="150"/>
      <c r="BT428" s="150"/>
      <c r="BU428" s="150"/>
      <c r="BV428" s="150"/>
      <c r="BW428" s="150"/>
      <c r="BX428" s="150"/>
      <c r="BY428" s="150"/>
      <c r="BZ428" s="150"/>
      <c r="CA428" s="150"/>
      <c r="CB428" s="150"/>
      <c r="CC428" s="150"/>
      <c r="CD428" s="150"/>
      <c r="CE428" s="150"/>
      <c r="CF428" s="150"/>
      <c r="CG428" s="150"/>
      <c r="CH428" s="150"/>
      <c r="CI428" s="150"/>
      <c r="CJ428" s="150"/>
      <c r="CK428" s="150"/>
      <c r="CL428" s="150"/>
      <c r="CM428" s="150"/>
      <c r="CN428" s="150"/>
      <c r="CO428" s="150"/>
      <c r="CP428" s="150"/>
      <c r="CQ428" s="150"/>
      <c r="CR428" s="150"/>
      <c r="CS428" s="150"/>
      <c r="CT428" s="150"/>
      <c r="CU428" s="150"/>
      <c r="CV428" s="150"/>
      <c r="CW428" s="150"/>
      <c r="CX428" s="150"/>
      <c r="CY428" s="150"/>
      <c r="CZ428" s="150"/>
      <c r="DA428" s="150"/>
      <c r="DB428" s="150"/>
      <c r="DC428" s="150"/>
      <c r="DD428" s="150"/>
      <c r="DE428" s="150"/>
      <c r="DF428" s="150"/>
      <c r="DG428" s="183"/>
    </row>
    <row r="429" spans="1:111" ht="12.75">
      <c r="A429" s="72"/>
      <c r="B429" s="71"/>
      <c r="C429" s="69"/>
      <c r="D429" s="69"/>
      <c r="E429" s="69"/>
      <c r="F429" s="69"/>
      <c r="G429" s="69"/>
      <c r="H429" s="69"/>
      <c r="I429" s="69"/>
      <c r="J429" s="69"/>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150"/>
      <c r="BF429" s="150"/>
      <c r="BG429" s="150"/>
      <c r="BH429" s="150"/>
      <c r="BI429" s="150"/>
      <c r="BJ429" s="150"/>
      <c r="BK429" s="150"/>
      <c r="BL429" s="150"/>
      <c r="BM429" s="150"/>
      <c r="BN429" s="150"/>
      <c r="BO429" s="150"/>
      <c r="BP429" s="150"/>
      <c r="BQ429" s="150"/>
      <c r="BR429" s="150"/>
      <c r="BS429" s="150"/>
      <c r="BT429" s="150"/>
      <c r="BU429" s="150"/>
      <c r="BV429" s="150"/>
      <c r="BW429" s="150"/>
      <c r="BX429" s="150"/>
      <c r="BY429" s="150"/>
      <c r="BZ429" s="150"/>
      <c r="CA429" s="150"/>
      <c r="CB429" s="150"/>
      <c r="CC429" s="150"/>
      <c r="CD429" s="150"/>
      <c r="CE429" s="150"/>
      <c r="CF429" s="150"/>
      <c r="CG429" s="150"/>
      <c r="CH429" s="150"/>
      <c r="CI429" s="150"/>
      <c r="CJ429" s="150"/>
      <c r="CK429" s="150"/>
      <c r="CL429" s="150"/>
      <c r="CM429" s="150"/>
      <c r="CN429" s="150"/>
      <c r="CO429" s="150"/>
      <c r="CP429" s="150"/>
      <c r="CQ429" s="150"/>
      <c r="CR429" s="150"/>
      <c r="CS429" s="150"/>
      <c r="CT429" s="150"/>
      <c r="CU429" s="150"/>
      <c r="CV429" s="150"/>
      <c r="CW429" s="150"/>
      <c r="CX429" s="150"/>
      <c r="CY429" s="150"/>
      <c r="CZ429" s="150"/>
      <c r="DA429" s="150"/>
      <c r="DB429" s="150"/>
      <c r="DC429" s="150"/>
      <c r="DD429" s="150"/>
      <c r="DE429" s="150"/>
      <c r="DF429" s="150"/>
      <c r="DG429" s="183"/>
    </row>
    <row r="430" spans="1:111" ht="12.75">
      <c r="A430" s="72"/>
      <c r="B430" s="71"/>
      <c r="C430" s="69"/>
      <c r="D430" s="69"/>
      <c r="E430" s="69"/>
      <c r="F430" s="69"/>
      <c r="G430" s="69"/>
      <c r="H430" s="69"/>
      <c r="I430" s="69"/>
      <c r="J430" s="69"/>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150"/>
      <c r="BF430" s="150"/>
      <c r="BG430" s="150"/>
      <c r="BH430" s="150"/>
      <c r="BI430" s="150"/>
      <c r="BJ430" s="150"/>
      <c r="BK430" s="150"/>
      <c r="BL430" s="150"/>
      <c r="BM430" s="150"/>
      <c r="BN430" s="150"/>
      <c r="BO430" s="150"/>
      <c r="BP430" s="150"/>
      <c r="BQ430" s="150"/>
      <c r="BR430" s="150"/>
      <c r="BS430" s="150"/>
      <c r="BT430" s="150"/>
      <c r="BU430" s="150"/>
      <c r="BV430" s="150"/>
      <c r="BW430" s="150"/>
      <c r="BX430" s="150"/>
      <c r="BY430" s="150"/>
      <c r="BZ430" s="150"/>
      <c r="CA430" s="150"/>
      <c r="CB430" s="150"/>
      <c r="CC430" s="150"/>
      <c r="CD430" s="150"/>
      <c r="CE430" s="150"/>
      <c r="CF430" s="150"/>
      <c r="CG430" s="150"/>
      <c r="CH430" s="150"/>
      <c r="CI430" s="150"/>
      <c r="CJ430" s="150"/>
      <c r="CK430" s="150"/>
      <c r="CL430" s="150"/>
      <c r="CM430" s="150"/>
      <c r="CN430" s="150"/>
      <c r="CO430" s="150"/>
      <c r="CP430" s="150"/>
      <c r="CQ430" s="150"/>
      <c r="CR430" s="150"/>
      <c r="CS430" s="150"/>
      <c r="CT430" s="150"/>
      <c r="CU430" s="150"/>
      <c r="CV430" s="150"/>
      <c r="CW430" s="150"/>
      <c r="CX430" s="150"/>
      <c r="CY430" s="150"/>
      <c r="CZ430" s="150"/>
      <c r="DA430" s="150"/>
      <c r="DB430" s="150"/>
      <c r="DC430" s="150"/>
      <c r="DD430" s="150"/>
      <c r="DE430" s="150"/>
      <c r="DF430" s="150"/>
      <c r="DG430" s="183"/>
    </row>
    <row r="431" spans="1:111" ht="12.75">
      <c r="A431" s="72"/>
      <c r="B431" s="71"/>
      <c r="C431" s="69" t="s">
        <v>285</v>
      </c>
      <c r="D431" s="69"/>
      <c r="E431" s="69"/>
      <c r="F431" s="69"/>
      <c r="G431" s="69"/>
      <c r="H431" s="69"/>
      <c r="I431" s="69"/>
      <c r="J431" s="69"/>
      <c r="K431" s="70"/>
      <c r="L431" s="70"/>
      <c r="M431" s="70"/>
      <c r="N431" s="70"/>
      <c r="O431" s="70"/>
      <c r="P431" s="70"/>
      <c r="Q431" s="70"/>
      <c r="R431" s="70"/>
      <c r="S431" s="1375"/>
      <c r="T431" s="1375"/>
      <c r="U431" s="1375"/>
      <c r="V431" s="1375"/>
      <c r="W431" s="1375"/>
      <c r="X431" s="1375"/>
      <c r="Y431" s="1375"/>
      <c r="Z431" s="1375"/>
      <c r="AA431" s="1375"/>
      <c r="AB431" s="1375"/>
      <c r="AC431" s="1375"/>
      <c r="AD431" s="1375"/>
      <c r="AE431" s="1375"/>
      <c r="AF431" s="1375"/>
      <c r="AG431" s="1375"/>
      <c r="AH431" s="1375"/>
      <c r="AI431" s="1375"/>
      <c r="AJ431" s="1375"/>
      <c r="AK431" s="1375"/>
      <c r="AL431" s="1375"/>
      <c r="AM431" s="70"/>
      <c r="AN431" s="70"/>
      <c r="AO431" s="70"/>
      <c r="AP431" s="70"/>
      <c r="AQ431" s="70"/>
      <c r="AR431" s="70"/>
      <c r="AS431" s="70"/>
      <c r="AT431" s="70"/>
      <c r="AU431" s="70"/>
      <c r="AV431" s="70"/>
      <c r="AW431" s="70"/>
      <c r="AX431" s="70"/>
      <c r="AY431" s="70"/>
      <c r="AZ431" s="70"/>
      <c r="BA431" s="70"/>
      <c r="BB431" s="70"/>
      <c r="BC431" s="70"/>
      <c r="BD431" s="70"/>
      <c r="BE431" s="150"/>
      <c r="BF431" s="150"/>
      <c r="BG431" s="150"/>
      <c r="BH431" s="150"/>
      <c r="BI431" s="150"/>
      <c r="BJ431" s="150"/>
      <c r="BK431" s="150"/>
      <c r="BL431" s="150"/>
      <c r="BM431" s="150"/>
      <c r="BN431" s="150"/>
      <c r="BO431" s="150"/>
      <c r="BP431" s="150"/>
      <c r="BQ431" s="150"/>
      <c r="BR431" s="150"/>
      <c r="BS431" s="150"/>
      <c r="BT431" s="150"/>
      <c r="BU431" s="150"/>
      <c r="BV431" s="150"/>
      <c r="BW431" s="150"/>
      <c r="BX431" s="150"/>
      <c r="BY431" s="150"/>
      <c r="BZ431" s="150"/>
      <c r="CA431" s="150"/>
      <c r="CB431" s="150"/>
      <c r="CC431" s="150"/>
      <c r="CD431" s="150"/>
      <c r="CE431" s="150"/>
      <c r="CF431" s="150"/>
      <c r="CG431" s="150"/>
      <c r="CH431" s="150"/>
      <c r="CI431" s="150"/>
      <c r="CJ431" s="150"/>
      <c r="CK431" s="150"/>
      <c r="CL431" s="150"/>
      <c r="CM431" s="150"/>
      <c r="CN431" s="150"/>
      <c r="CO431" s="150"/>
      <c r="CP431" s="150"/>
      <c r="CQ431" s="150"/>
      <c r="CR431" s="150"/>
      <c r="CS431" s="150"/>
      <c r="CT431" s="150"/>
      <c r="CU431" s="150"/>
      <c r="CV431" s="150"/>
      <c r="CW431" s="150"/>
      <c r="CX431" s="150"/>
      <c r="CY431" s="150"/>
      <c r="CZ431" s="150"/>
      <c r="DA431" s="150"/>
      <c r="DB431" s="150"/>
      <c r="DC431" s="150"/>
      <c r="DD431" s="150"/>
      <c r="DE431" s="150"/>
      <c r="DF431" s="150"/>
      <c r="DG431" s="183"/>
    </row>
    <row r="432" spans="1:111" ht="12.75">
      <c r="A432" s="72"/>
      <c r="B432" s="71"/>
      <c r="C432" s="69"/>
      <c r="D432" s="69"/>
      <c r="E432" s="69"/>
      <c r="F432" s="69"/>
      <c r="G432" s="69"/>
      <c r="H432" s="69"/>
      <c r="I432" s="69"/>
      <c r="J432" s="69"/>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70"/>
      <c r="BE432" s="150"/>
      <c r="BF432" s="150"/>
      <c r="BG432" s="150"/>
      <c r="BH432" s="150"/>
      <c r="BI432" s="150"/>
      <c r="BJ432" s="150"/>
      <c r="BK432" s="150"/>
      <c r="BL432" s="150"/>
      <c r="BM432" s="150"/>
      <c r="BN432" s="150"/>
      <c r="BO432" s="150"/>
      <c r="BP432" s="150"/>
      <c r="BQ432" s="150"/>
      <c r="BR432" s="150"/>
      <c r="BS432" s="150"/>
      <c r="BT432" s="150"/>
      <c r="BU432" s="150"/>
      <c r="BV432" s="150"/>
      <c r="BW432" s="150"/>
      <c r="BX432" s="150"/>
      <c r="BY432" s="150"/>
      <c r="BZ432" s="150"/>
      <c r="CA432" s="150"/>
      <c r="CB432" s="150"/>
      <c r="CC432" s="150"/>
      <c r="CD432" s="150"/>
      <c r="CE432" s="150"/>
      <c r="CF432" s="150"/>
      <c r="CG432" s="150"/>
      <c r="CH432" s="150"/>
      <c r="CI432" s="150"/>
      <c r="CJ432" s="150"/>
      <c r="CK432" s="150"/>
      <c r="CL432" s="150"/>
      <c r="CM432" s="150"/>
      <c r="CN432" s="150"/>
      <c r="CO432" s="150"/>
      <c r="CP432" s="150"/>
      <c r="CQ432" s="150"/>
      <c r="CR432" s="150"/>
      <c r="CS432" s="150"/>
      <c r="CT432" s="150"/>
      <c r="CU432" s="150"/>
      <c r="CV432" s="150"/>
      <c r="CW432" s="150"/>
      <c r="CX432" s="150"/>
      <c r="CY432" s="150"/>
      <c r="CZ432" s="150"/>
      <c r="DA432" s="150"/>
      <c r="DB432" s="150"/>
      <c r="DC432" s="150"/>
      <c r="DD432" s="150"/>
      <c r="DE432" s="150"/>
      <c r="DF432" s="150"/>
      <c r="DG432" s="183"/>
    </row>
    <row r="433" spans="1:111" ht="12.75">
      <c r="A433" s="72"/>
      <c r="B433" s="71"/>
      <c r="C433" s="69" t="s">
        <v>135</v>
      </c>
      <c r="D433" s="69"/>
      <c r="E433" s="69"/>
      <c r="F433" s="69"/>
      <c r="G433" s="69"/>
      <c r="H433" s="69"/>
      <c r="I433" s="69"/>
      <c r="J433" s="69"/>
      <c r="S433" s="1366">
        <f ca="1">NOW()</f>
        <v>41564.717246875</v>
      </c>
      <c r="T433" s="1366"/>
      <c r="U433" s="1366"/>
      <c r="V433" s="1366"/>
      <c r="W433" s="1366"/>
      <c r="X433" s="1366"/>
      <c r="Y433" s="1366"/>
      <c r="Z433" s="1366"/>
      <c r="AA433" s="1366"/>
      <c r="AB433" s="1366"/>
      <c r="AC433" s="1366"/>
      <c r="AD433" s="1366"/>
      <c r="AE433" s="1366"/>
      <c r="AF433" s="1366"/>
      <c r="AG433" s="1366"/>
      <c r="AH433" s="1366"/>
      <c r="AI433" s="1366"/>
      <c r="AJ433" s="1366"/>
      <c r="AK433" s="1366"/>
      <c r="AL433" s="1366"/>
      <c r="AM433" s="70"/>
      <c r="AN433" s="70"/>
      <c r="AO433" s="70"/>
      <c r="AP433" s="70"/>
      <c r="AQ433" s="70"/>
      <c r="AR433" s="70"/>
      <c r="AS433" s="70"/>
      <c r="AT433" s="70"/>
      <c r="AU433" s="70"/>
      <c r="AV433" s="70"/>
      <c r="AW433" s="70"/>
      <c r="AX433" s="70"/>
      <c r="AY433" s="70"/>
      <c r="AZ433" s="70"/>
      <c r="BA433" s="70"/>
      <c r="BB433" s="70"/>
      <c r="BC433" s="70"/>
      <c r="BD433" s="70"/>
      <c r="BE433" s="150"/>
      <c r="BF433" s="150"/>
      <c r="BG433" s="150"/>
      <c r="BH433" s="150"/>
      <c r="BI433" s="150"/>
      <c r="BJ433" s="150"/>
      <c r="BK433" s="150"/>
      <c r="BL433" s="150"/>
      <c r="BM433" s="150"/>
      <c r="BN433" s="150"/>
      <c r="BO433" s="150"/>
      <c r="BP433" s="150"/>
      <c r="BQ433" s="150"/>
      <c r="BR433" s="150"/>
      <c r="BS433" s="150"/>
      <c r="BT433" s="150"/>
      <c r="BU433" s="150"/>
      <c r="BV433" s="150"/>
      <c r="BW433" s="150"/>
      <c r="BX433" s="150"/>
      <c r="BY433" s="150"/>
      <c r="BZ433" s="150"/>
      <c r="CA433" s="150"/>
      <c r="CB433" s="150"/>
      <c r="CC433" s="150"/>
      <c r="CD433" s="150"/>
      <c r="CE433" s="150"/>
      <c r="CF433" s="150"/>
      <c r="CG433" s="150"/>
      <c r="CH433" s="150"/>
      <c r="CI433" s="150"/>
      <c r="CJ433" s="150"/>
      <c r="CK433" s="150"/>
      <c r="CL433" s="150"/>
      <c r="CM433" s="150"/>
      <c r="CN433" s="150"/>
      <c r="CO433" s="150"/>
      <c r="CP433" s="150"/>
      <c r="CQ433" s="150"/>
      <c r="CR433" s="150"/>
      <c r="CS433" s="150"/>
      <c r="CT433" s="150"/>
      <c r="CU433" s="150"/>
      <c r="CV433" s="150"/>
      <c r="CW433" s="150"/>
      <c r="CX433" s="150"/>
      <c r="CY433" s="150"/>
      <c r="CZ433" s="150"/>
      <c r="DA433" s="150"/>
      <c r="DB433" s="150"/>
      <c r="DC433" s="150"/>
      <c r="DD433" s="150"/>
      <c r="DE433" s="150"/>
      <c r="DF433" s="150"/>
      <c r="DG433" s="183"/>
    </row>
    <row r="434" spans="1:111" ht="12.75">
      <c r="A434" s="72"/>
      <c r="B434" s="71"/>
      <c r="C434" s="69"/>
      <c r="D434" s="69"/>
      <c r="E434" s="69"/>
      <c r="F434" s="69"/>
      <c r="G434" s="69"/>
      <c r="H434" s="69"/>
      <c r="I434" s="69"/>
      <c r="J434" s="69"/>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70"/>
      <c r="BE434" s="150"/>
      <c r="BF434" s="150"/>
      <c r="BG434" s="150"/>
      <c r="BH434" s="150"/>
      <c r="BI434" s="150"/>
      <c r="BJ434" s="150"/>
      <c r="BK434" s="150"/>
      <c r="BL434" s="150"/>
      <c r="BM434" s="150"/>
      <c r="BN434" s="150"/>
      <c r="BO434" s="150"/>
      <c r="BP434" s="150"/>
      <c r="BQ434" s="150"/>
      <c r="BR434" s="150"/>
      <c r="BS434" s="150"/>
      <c r="BT434" s="150"/>
      <c r="BU434" s="150"/>
      <c r="BV434" s="150"/>
      <c r="BW434" s="150"/>
      <c r="BX434" s="150"/>
      <c r="BY434" s="150"/>
      <c r="BZ434" s="150"/>
      <c r="CA434" s="150"/>
      <c r="CB434" s="150"/>
      <c r="CC434" s="150"/>
      <c r="CD434" s="150"/>
      <c r="CE434" s="150"/>
      <c r="CF434" s="150"/>
      <c r="CG434" s="150"/>
      <c r="CH434" s="150"/>
      <c r="CI434" s="150"/>
      <c r="CJ434" s="150"/>
      <c r="CK434" s="150"/>
      <c r="CL434" s="150"/>
      <c r="CM434" s="150"/>
      <c r="CN434" s="150"/>
      <c r="CO434" s="150"/>
      <c r="CP434" s="150"/>
      <c r="CQ434" s="150"/>
      <c r="CR434" s="150"/>
      <c r="CS434" s="150"/>
      <c r="CT434" s="150"/>
      <c r="CU434" s="150"/>
      <c r="CV434" s="150"/>
      <c r="CW434" s="150"/>
      <c r="CX434" s="150"/>
      <c r="CY434" s="150"/>
      <c r="CZ434" s="150"/>
      <c r="DA434" s="150"/>
      <c r="DB434" s="150"/>
      <c r="DC434" s="150"/>
      <c r="DD434" s="150"/>
      <c r="DE434" s="150"/>
      <c r="DF434" s="150"/>
      <c r="DG434" s="183"/>
    </row>
    <row r="435" spans="1:111" ht="12.75">
      <c r="A435" s="72"/>
      <c r="B435" s="71"/>
      <c r="D435" s="69"/>
      <c r="E435" s="69"/>
      <c r="F435" s="69"/>
      <c r="G435" s="69"/>
      <c r="H435" s="70"/>
      <c r="I435" s="69"/>
      <c r="J435" s="69"/>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150"/>
      <c r="BF435" s="150"/>
      <c r="BG435" s="150"/>
      <c r="BH435" s="150"/>
      <c r="BI435" s="150"/>
      <c r="BJ435" s="150"/>
      <c r="BK435" s="150"/>
      <c r="BL435" s="150"/>
      <c r="BM435" s="150"/>
      <c r="BN435" s="150"/>
      <c r="BO435" s="150"/>
      <c r="BP435" s="150"/>
      <c r="BQ435" s="150"/>
      <c r="BR435" s="150"/>
      <c r="BS435" s="150"/>
      <c r="BT435" s="150"/>
      <c r="BU435" s="150"/>
      <c r="BV435" s="150"/>
      <c r="BW435" s="150"/>
      <c r="BX435" s="150"/>
      <c r="BY435" s="150"/>
      <c r="BZ435" s="150"/>
      <c r="CA435" s="150"/>
      <c r="CB435" s="150"/>
      <c r="CC435" s="150"/>
      <c r="CD435" s="150"/>
      <c r="CE435" s="150"/>
      <c r="CF435" s="150"/>
      <c r="CG435" s="150"/>
      <c r="CH435" s="150"/>
      <c r="CI435" s="150"/>
      <c r="CJ435" s="150"/>
      <c r="CK435" s="150"/>
      <c r="CL435" s="150"/>
      <c r="CM435" s="150"/>
      <c r="CN435" s="150"/>
      <c r="CO435" s="150"/>
      <c r="CP435" s="150"/>
      <c r="CQ435" s="150"/>
      <c r="CR435" s="150"/>
      <c r="CS435" s="150"/>
      <c r="CT435" s="150"/>
      <c r="CU435" s="150"/>
      <c r="CV435" s="150"/>
      <c r="CW435" s="150"/>
      <c r="CX435" s="150"/>
      <c r="CY435" s="150"/>
      <c r="CZ435" s="150"/>
      <c r="DA435" s="150"/>
      <c r="DB435" s="150"/>
      <c r="DC435" s="150"/>
      <c r="DD435" s="150"/>
      <c r="DE435" s="150"/>
      <c r="DF435" s="150"/>
      <c r="DG435" s="183"/>
    </row>
    <row r="436" spans="1:111" ht="12.75">
      <c r="A436" s="72"/>
      <c r="B436" s="71"/>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70"/>
      <c r="BE436" s="150"/>
      <c r="BF436" s="150"/>
      <c r="BG436" s="150"/>
      <c r="BH436" s="150"/>
      <c r="BI436" s="150"/>
      <c r="BJ436" s="150"/>
      <c r="BK436" s="150"/>
      <c r="BL436" s="150"/>
      <c r="BM436" s="150"/>
      <c r="BN436" s="150"/>
      <c r="BO436" s="150"/>
      <c r="BP436" s="150"/>
      <c r="BQ436" s="150"/>
      <c r="BR436" s="150"/>
      <c r="BS436" s="150"/>
      <c r="BT436" s="150"/>
      <c r="BU436" s="150"/>
      <c r="BV436" s="150"/>
      <c r="BW436" s="150"/>
      <c r="BX436" s="150"/>
      <c r="BY436" s="150"/>
      <c r="BZ436" s="150"/>
      <c r="CA436" s="150"/>
      <c r="CB436" s="150"/>
      <c r="CC436" s="150"/>
      <c r="CD436" s="150"/>
      <c r="CE436" s="150"/>
      <c r="CF436" s="150"/>
      <c r="CG436" s="150"/>
      <c r="CH436" s="150"/>
      <c r="CI436" s="150"/>
      <c r="CJ436" s="150"/>
      <c r="CK436" s="150"/>
      <c r="CL436" s="150"/>
      <c r="CM436" s="150"/>
      <c r="CN436" s="150"/>
      <c r="CO436" s="150"/>
      <c r="CP436" s="150"/>
      <c r="CQ436" s="150"/>
      <c r="CR436" s="150"/>
      <c r="CS436" s="150"/>
      <c r="CT436" s="150"/>
      <c r="CU436" s="150"/>
      <c r="CV436" s="150"/>
      <c r="CW436" s="150"/>
      <c r="CX436" s="150"/>
      <c r="CY436" s="150"/>
      <c r="CZ436" s="150"/>
      <c r="DA436" s="150"/>
      <c r="DB436" s="150"/>
      <c r="DC436" s="150"/>
      <c r="DD436" s="150"/>
      <c r="DE436" s="150"/>
      <c r="DF436" s="150"/>
      <c r="DG436" s="183"/>
    </row>
    <row r="437" spans="1:111" ht="12.75">
      <c r="A437" s="72"/>
      <c r="B437" s="71"/>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150"/>
      <c r="BF437" s="150"/>
      <c r="BG437" s="150"/>
      <c r="BH437" s="150"/>
      <c r="BI437" s="150"/>
      <c r="BJ437" s="150"/>
      <c r="BK437" s="150"/>
      <c r="BL437" s="150"/>
      <c r="BM437" s="150"/>
      <c r="BN437" s="150"/>
      <c r="BO437" s="150"/>
      <c r="BP437" s="150"/>
      <c r="BQ437" s="150"/>
      <c r="BR437" s="150"/>
      <c r="BS437" s="150"/>
      <c r="BT437" s="150"/>
      <c r="BU437" s="150"/>
      <c r="BV437" s="150"/>
      <c r="BW437" s="150"/>
      <c r="BX437" s="150"/>
      <c r="BY437" s="150"/>
      <c r="BZ437" s="150"/>
      <c r="CA437" s="150"/>
      <c r="CB437" s="150"/>
      <c r="CC437" s="150"/>
      <c r="CD437" s="150"/>
      <c r="CE437" s="150"/>
      <c r="CF437" s="150"/>
      <c r="CG437" s="150"/>
      <c r="CH437" s="150"/>
      <c r="CI437" s="150"/>
      <c r="CJ437" s="150"/>
      <c r="CK437" s="150"/>
      <c r="CL437" s="150"/>
      <c r="CM437" s="150"/>
      <c r="CN437" s="150"/>
      <c r="CO437" s="150"/>
      <c r="CP437" s="150"/>
      <c r="CQ437" s="150"/>
      <c r="CR437" s="150"/>
      <c r="CS437" s="150"/>
      <c r="CT437" s="150"/>
      <c r="CU437" s="150"/>
      <c r="CV437" s="150"/>
      <c r="CW437" s="150"/>
      <c r="CX437" s="150"/>
      <c r="CY437" s="150"/>
      <c r="CZ437" s="150"/>
      <c r="DA437" s="150"/>
      <c r="DB437" s="150"/>
      <c r="DC437" s="150"/>
      <c r="DD437" s="150"/>
      <c r="DE437" s="150"/>
      <c r="DF437" s="150"/>
      <c r="DG437" s="183"/>
    </row>
    <row r="438" spans="1:111" ht="13.5" thickBot="1">
      <c r="A438" s="72"/>
      <c r="B438" s="82"/>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c r="AN438" s="83"/>
      <c r="AO438" s="83"/>
      <c r="AP438" s="83"/>
      <c r="AQ438" s="83"/>
      <c r="AR438" s="83"/>
      <c r="AS438" s="83"/>
      <c r="AT438" s="83"/>
      <c r="AU438" s="83"/>
      <c r="AV438" s="83"/>
      <c r="AW438" s="83"/>
      <c r="AX438" s="83"/>
      <c r="AY438" s="83"/>
      <c r="AZ438" s="83"/>
      <c r="BA438" s="83"/>
      <c r="BB438" s="83"/>
      <c r="BC438" s="83"/>
      <c r="BD438" s="83"/>
      <c r="BE438" s="184"/>
      <c r="BF438" s="184"/>
      <c r="BG438" s="184"/>
      <c r="BH438" s="184"/>
      <c r="BI438" s="184"/>
      <c r="BJ438" s="184"/>
      <c r="BK438" s="184"/>
      <c r="BL438" s="184"/>
      <c r="BM438" s="184"/>
      <c r="BN438" s="184"/>
      <c r="BO438" s="184"/>
      <c r="BP438" s="184"/>
      <c r="BQ438" s="184"/>
      <c r="BR438" s="184"/>
      <c r="BS438" s="184"/>
      <c r="BT438" s="184"/>
      <c r="BU438" s="184"/>
      <c r="BV438" s="184"/>
      <c r="BW438" s="184"/>
      <c r="BX438" s="184"/>
      <c r="BY438" s="184"/>
      <c r="BZ438" s="184"/>
      <c r="CA438" s="184"/>
      <c r="CB438" s="184"/>
      <c r="CC438" s="184"/>
      <c r="CD438" s="184"/>
      <c r="CE438" s="184"/>
      <c r="CF438" s="184"/>
      <c r="CG438" s="184"/>
      <c r="CH438" s="184"/>
      <c r="CI438" s="184"/>
      <c r="CJ438" s="184"/>
      <c r="CK438" s="184"/>
      <c r="CL438" s="184"/>
      <c r="CM438" s="184"/>
      <c r="CN438" s="184"/>
      <c r="CO438" s="184"/>
      <c r="CP438" s="184"/>
      <c r="CQ438" s="184"/>
      <c r="CR438" s="184"/>
      <c r="CS438" s="184"/>
      <c r="CT438" s="184"/>
      <c r="CU438" s="184"/>
      <c r="CV438" s="184"/>
      <c r="CW438" s="184"/>
      <c r="CX438" s="184"/>
      <c r="CY438" s="184"/>
      <c r="CZ438" s="184"/>
      <c r="DA438" s="184"/>
      <c r="DB438" s="184"/>
      <c r="DC438" s="184"/>
      <c r="DD438" s="184"/>
      <c r="DE438" s="184"/>
      <c r="DF438" s="184"/>
      <c r="DG438" s="185"/>
    </row>
    <row r="439" spans="1:56" ht="12.75">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c r="AN439" s="72"/>
      <c r="AO439" s="72"/>
      <c r="AP439" s="72"/>
      <c r="AQ439" s="72"/>
      <c r="AR439" s="72"/>
      <c r="AS439" s="72"/>
      <c r="AT439" s="72"/>
      <c r="AU439" s="72"/>
      <c r="AV439" s="72"/>
      <c r="AW439" s="72"/>
      <c r="AX439" s="72"/>
      <c r="AY439" s="72"/>
      <c r="AZ439" s="72"/>
      <c r="BA439" s="72"/>
      <c r="BB439" s="72"/>
      <c r="BC439" s="72"/>
      <c r="BD439" s="72"/>
    </row>
    <row r="440" spans="1:56" ht="12.75">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c r="AV440" s="72"/>
      <c r="AW440" s="72"/>
      <c r="AX440" s="72"/>
      <c r="AY440" s="72"/>
      <c r="AZ440" s="72"/>
      <c r="BA440" s="72"/>
      <c r="BB440" s="72"/>
      <c r="BC440" s="72"/>
      <c r="BD440" s="72"/>
    </row>
    <row r="441" spans="1:111" ht="9">
      <c r="A441" s="624" t="s">
        <v>660</v>
      </c>
      <c r="B441" s="625"/>
      <c r="C441" s="625"/>
      <c r="D441" s="625"/>
      <c r="E441" s="625"/>
      <c r="F441" s="625"/>
      <c r="G441" s="625"/>
      <c r="H441" s="625"/>
      <c r="I441" s="625"/>
      <c r="J441" s="625"/>
      <c r="K441" s="625"/>
      <c r="L441" s="625"/>
      <c r="M441" s="625"/>
      <c r="N441" s="625"/>
      <c r="O441" s="625"/>
      <c r="P441" s="625"/>
      <c r="Q441" s="625"/>
      <c r="R441" s="625"/>
      <c r="S441" s="625"/>
      <c r="T441" s="625"/>
      <c r="U441" s="625"/>
      <c r="V441" s="625"/>
      <c r="W441" s="625"/>
      <c r="X441" s="625"/>
      <c r="Y441" s="625"/>
      <c r="Z441" s="625"/>
      <c r="AA441" s="625"/>
      <c r="AB441" s="625"/>
      <c r="AC441" s="625"/>
      <c r="AD441" s="625"/>
      <c r="AE441" s="625"/>
      <c r="AF441" s="625"/>
      <c r="AG441" s="625"/>
      <c r="AH441" s="625"/>
      <c r="AI441" s="625"/>
      <c r="AJ441" s="625"/>
      <c r="AK441" s="625"/>
      <c r="AL441" s="625"/>
      <c r="AM441" s="625"/>
      <c r="AN441" s="625"/>
      <c r="AO441" s="625"/>
      <c r="AP441" s="625"/>
      <c r="AQ441" s="625"/>
      <c r="AR441" s="625"/>
      <c r="AS441" s="625"/>
      <c r="AT441" s="625"/>
      <c r="AU441" s="625"/>
      <c r="AV441" s="625"/>
      <c r="AW441" s="625"/>
      <c r="AX441" s="625"/>
      <c r="AY441" s="625"/>
      <c r="AZ441" s="625"/>
      <c r="BA441" s="625"/>
      <c r="BB441" s="625"/>
      <c r="BC441" s="625"/>
      <c r="BD441" s="625"/>
      <c r="BE441" s="625"/>
      <c r="BF441" s="625"/>
      <c r="BG441" s="625"/>
      <c r="BH441" s="625"/>
      <c r="BI441" s="625"/>
      <c r="BJ441" s="625"/>
      <c r="BK441" s="625"/>
      <c r="BL441" s="625"/>
      <c r="BM441" s="625"/>
      <c r="BN441" s="625"/>
      <c r="BO441" s="625"/>
      <c r="BP441" s="625"/>
      <c r="BQ441" s="625"/>
      <c r="BR441" s="625"/>
      <c r="BS441" s="625"/>
      <c r="BT441" s="625"/>
      <c r="BU441" s="625"/>
      <c r="BV441" s="625"/>
      <c r="BW441" s="625"/>
      <c r="BX441" s="625"/>
      <c r="BY441" s="625"/>
      <c r="BZ441" s="625"/>
      <c r="CA441" s="625"/>
      <c r="CB441" s="625"/>
      <c r="CC441" s="625"/>
      <c r="CD441" s="625"/>
      <c r="CE441" s="625"/>
      <c r="CF441" s="625"/>
      <c r="CG441" s="625"/>
      <c r="CH441" s="625"/>
      <c r="CI441" s="625"/>
      <c r="CJ441" s="625"/>
      <c r="CK441" s="625"/>
      <c r="CL441" s="625"/>
      <c r="CM441" s="625"/>
      <c r="CN441" s="625"/>
      <c r="CO441" s="625"/>
      <c r="CP441" s="625"/>
      <c r="CQ441" s="625"/>
      <c r="CR441" s="625"/>
      <c r="CS441" s="625"/>
      <c r="CT441" s="625"/>
      <c r="CU441" s="625"/>
      <c r="CV441" s="625"/>
      <c r="CW441" s="625"/>
      <c r="CX441" s="625"/>
      <c r="CY441" s="625"/>
      <c r="CZ441" s="625"/>
      <c r="DA441" s="625"/>
      <c r="DB441" s="625"/>
      <c r="DC441" s="625"/>
      <c r="DD441" s="625"/>
      <c r="DE441" s="625"/>
      <c r="DF441" s="625"/>
      <c r="DG441" s="626"/>
    </row>
    <row r="442" spans="1:56" ht="12.75">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c r="AQ442" s="72"/>
      <c r="AR442" s="72"/>
      <c r="AS442" s="72"/>
      <c r="AT442" s="72"/>
      <c r="AU442" s="72"/>
      <c r="AV442" s="72"/>
      <c r="AW442" s="72"/>
      <c r="AX442" s="72"/>
      <c r="AY442" s="72"/>
      <c r="AZ442" s="72"/>
      <c r="BA442" s="72"/>
      <c r="BB442" s="72"/>
      <c r="BC442" s="72"/>
      <c r="BD442" s="72"/>
    </row>
    <row r="443" spans="1:54" ht="12.75">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c r="AV443" s="72"/>
      <c r="AW443" s="72"/>
      <c r="AX443" s="72"/>
      <c r="AY443" s="72"/>
      <c r="AZ443" s="72"/>
      <c r="BA443" s="72"/>
      <c r="BB443" s="72"/>
    </row>
    <row r="444" ht="9">
      <c r="BD444" s="84"/>
    </row>
    <row r="445" spans="4:6" ht="9">
      <c r="D445" s="180"/>
      <c r="E445" s="180"/>
      <c r="F445" s="180"/>
    </row>
    <row r="446" spans="4:6" ht="9">
      <c r="D446" s="180"/>
      <c r="E446" s="180"/>
      <c r="F446" s="180"/>
    </row>
    <row r="447" spans="4:6" ht="9">
      <c r="D447" s="180"/>
      <c r="E447" s="180"/>
      <c r="F447" s="180"/>
    </row>
    <row r="448" spans="4:6" ht="9">
      <c r="D448" s="180"/>
      <c r="E448" s="180"/>
      <c r="F448" s="180"/>
    </row>
    <row r="449" spans="4:6" ht="9">
      <c r="D449" s="180"/>
      <c r="E449" s="180"/>
      <c r="F449" s="180"/>
    </row>
    <row r="450" spans="4:6" ht="9">
      <c r="D450" s="180"/>
      <c r="E450" s="180"/>
      <c r="F450" s="180"/>
    </row>
    <row r="451" spans="4:6" ht="9">
      <c r="D451" s="180"/>
      <c r="E451" s="180"/>
      <c r="F451" s="180"/>
    </row>
    <row r="452" spans="4:6" ht="9">
      <c r="D452" s="180"/>
      <c r="E452" s="180"/>
      <c r="F452" s="180"/>
    </row>
    <row r="453" spans="4:6" ht="9">
      <c r="D453" s="180"/>
      <c r="E453" s="180"/>
      <c r="F453" s="180"/>
    </row>
    <row r="454" spans="4:6" ht="9">
      <c r="D454" s="180"/>
      <c r="E454" s="180"/>
      <c r="F454" s="180"/>
    </row>
    <row r="455" spans="4:6" ht="9">
      <c r="D455" s="180"/>
      <c r="E455" s="180"/>
      <c r="F455" s="180"/>
    </row>
    <row r="456" spans="4:6" ht="9">
      <c r="D456" s="180"/>
      <c r="E456" s="180"/>
      <c r="F456" s="180"/>
    </row>
    <row r="457" spans="4:6" ht="9">
      <c r="D457" s="180"/>
      <c r="E457" s="180"/>
      <c r="F457" s="180"/>
    </row>
    <row r="458" spans="4:6" ht="9">
      <c r="D458" s="180"/>
      <c r="E458" s="180"/>
      <c r="F458" s="180"/>
    </row>
    <row r="459" spans="4:6" ht="9">
      <c r="D459" s="180"/>
      <c r="E459" s="180"/>
      <c r="F459" s="180"/>
    </row>
    <row r="460" spans="4:6" ht="9">
      <c r="D460" s="180"/>
      <c r="E460" s="180"/>
      <c r="F460" s="180"/>
    </row>
    <row r="461" spans="4:6" ht="9">
      <c r="D461" s="180"/>
      <c r="E461" s="180"/>
      <c r="F461" s="180"/>
    </row>
    <row r="462" spans="4:6" ht="9">
      <c r="D462" s="180"/>
      <c r="E462" s="180"/>
      <c r="F462" s="180"/>
    </row>
    <row r="463" spans="4:6" ht="9">
      <c r="D463" s="180"/>
      <c r="E463" s="180"/>
      <c r="F463" s="180"/>
    </row>
    <row r="464" spans="4:6" ht="9">
      <c r="D464" s="180"/>
      <c r="E464" s="180"/>
      <c r="F464" s="180"/>
    </row>
    <row r="465" spans="4:6" ht="9">
      <c r="D465" s="180"/>
      <c r="E465" s="180"/>
      <c r="F465" s="180"/>
    </row>
    <row r="466" spans="4:6" ht="9">
      <c r="D466" s="180"/>
      <c r="E466" s="180"/>
      <c r="F466" s="180"/>
    </row>
    <row r="467" spans="4:6" ht="9">
      <c r="D467" s="180"/>
      <c r="E467" s="180"/>
      <c r="F467" s="180"/>
    </row>
    <row r="468" spans="4:6" ht="9">
      <c r="D468" s="180"/>
      <c r="E468" s="180"/>
      <c r="F468" s="180"/>
    </row>
    <row r="469" spans="4:6" ht="9">
      <c r="D469" s="180"/>
      <c r="E469" s="180"/>
      <c r="F469" s="180"/>
    </row>
    <row r="470" spans="4:6" ht="9">
      <c r="D470" s="180"/>
      <c r="E470" s="180"/>
      <c r="F470" s="180"/>
    </row>
    <row r="471" spans="4:6" ht="9">
      <c r="D471" s="180"/>
      <c r="E471" s="180"/>
      <c r="F471" s="180"/>
    </row>
    <row r="472" spans="4:6" ht="9">
      <c r="D472" s="180"/>
      <c r="E472" s="180"/>
      <c r="F472" s="180"/>
    </row>
    <row r="473" spans="4:6" ht="9">
      <c r="D473" s="180"/>
      <c r="E473" s="180"/>
      <c r="F473" s="180"/>
    </row>
    <row r="474" spans="4:6" ht="9">
      <c r="D474" s="180"/>
      <c r="E474" s="180"/>
      <c r="F474" s="180"/>
    </row>
    <row r="475" spans="4:6" ht="9">
      <c r="D475" s="180"/>
      <c r="E475" s="180"/>
      <c r="F475" s="180"/>
    </row>
    <row r="476" spans="4:6" ht="9">
      <c r="D476" s="180"/>
      <c r="E476" s="180"/>
      <c r="F476" s="180"/>
    </row>
    <row r="477" spans="4:6" ht="9">
      <c r="D477" s="180"/>
      <c r="E477" s="180"/>
      <c r="F477" s="180"/>
    </row>
    <row r="478" spans="4:6" ht="9">
      <c r="D478" s="180"/>
      <c r="E478" s="180"/>
      <c r="F478" s="180"/>
    </row>
    <row r="479" spans="4:6" ht="9">
      <c r="D479" s="180"/>
      <c r="E479" s="180"/>
      <c r="F479" s="180"/>
    </row>
    <row r="480" spans="4:6" ht="9">
      <c r="D480" s="180"/>
      <c r="E480" s="180"/>
      <c r="F480" s="180"/>
    </row>
    <row r="481" spans="4:6" ht="9">
      <c r="D481" s="180"/>
      <c r="E481" s="180"/>
      <c r="F481" s="180"/>
    </row>
    <row r="482" spans="4:6" ht="9">
      <c r="D482" s="180"/>
      <c r="E482" s="180"/>
      <c r="F482" s="180"/>
    </row>
    <row r="483" spans="4:6" ht="9">
      <c r="D483" s="180"/>
      <c r="E483" s="180"/>
      <c r="F483" s="180"/>
    </row>
    <row r="484" spans="4:6" ht="9">
      <c r="D484" s="180"/>
      <c r="E484" s="180"/>
      <c r="F484" s="180"/>
    </row>
    <row r="485" spans="4:6" ht="9">
      <c r="D485" s="180"/>
      <c r="E485" s="180"/>
      <c r="F485" s="180"/>
    </row>
    <row r="486" spans="4:6" ht="9">
      <c r="D486" s="180"/>
      <c r="E486" s="180"/>
      <c r="F486" s="180"/>
    </row>
    <row r="487" spans="4:6" ht="9">
      <c r="D487" s="180"/>
      <c r="E487" s="180"/>
      <c r="F487" s="180"/>
    </row>
    <row r="488" spans="4:6" ht="9">
      <c r="D488" s="180"/>
      <c r="E488" s="180"/>
      <c r="F488" s="180"/>
    </row>
    <row r="489" spans="4:6" ht="9">
      <c r="D489" s="180"/>
      <c r="E489" s="180"/>
      <c r="F489" s="180"/>
    </row>
    <row r="490" spans="4:6" ht="9">
      <c r="D490" s="180"/>
      <c r="E490" s="180"/>
      <c r="F490" s="180"/>
    </row>
    <row r="491" spans="4:6" ht="9">
      <c r="D491" s="180"/>
      <c r="E491" s="180"/>
      <c r="F491" s="180"/>
    </row>
    <row r="492" spans="4:6" ht="9">
      <c r="D492" s="180"/>
      <c r="E492" s="180"/>
      <c r="F492" s="180"/>
    </row>
    <row r="493" spans="4:6" ht="9">
      <c r="D493" s="180"/>
      <c r="E493" s="180"/>
      <c r="F493" s="180"/>
    </row>
    <row r="494" spans="4:6" ht="9">
      <c r="D494" s="180"/>
      <c r="E494" s="180"/>
      <c r="F494" s="180"/>
    </row>
    <row r="495" spans="4:6" ht="9">
      <c r="D495" s="180"/>
      <c r="E495" s="180"/>
      <c r="F495" s="180"/>
    </row>
    <row r="496" spans="4:6" ht="9">
      <c r="D496" s="180"/>
      <c r="E496" s="180"/>
      <c r="F496" s="180"/>
    </row>
    <row r="497" spans="4:6" ht="9">
      <c r="D497" s="180"/>
      <c r="E497" s="180"/>
      <c r="F497" s="180"/>
    </row>
    <row r="498" spans="4:6" ht="9">
      <c r="D498" s="180"/>
      <c r="E498" s="180"/>
      <c r="F498" s="180"/>
    </row>
    <row r="499" spans="4:6" ht="9">
      <c r="D499" s="180"/>
      <c r="E499" s="180"/>
      <c r="F499" s="180"/>
    </row>
    <row r="500" spans="4:6" ht="9">
      <c r="D500" s="180"/>
      <c r="E500" s="180"/>
      <c r="F500" s="180"/>
    </row>
    <row r="501" spans="4:6" ht="9">
      <c r="D501" s="180"/>
      <c r="E501" s="180"/>
      <c r="F501" s="180"/>
    </row>
    <row r="502" spans="4:6" ht="9">
      <c r="D502" s="180"/>
      <c r="E502" s="180"/>
      <c r="F502" s="180"/>
    </row>
    <row r="503" spans="4:6" ht="9">
      <c r="D503" s="180"/>
      <c r="E503" s="180"/>
      <c r="F503" s="180"/>
    </row>
    <row r="504" spans="4:6" ht="9">
      <c r="D504" s="180"/>
      <c r="E504" s="180"/>
      <c r="F504" s="180"/>
    </row>
    <row r="505" spans="4:6" ht="9">
      <c r="D505" s="180"/>
      <c r="E505" s="180"/>
      <c r="F505" s="180"/>
    </row>
    <row r="506" spans="4:6" ht="9">
      <c r="D506" s="180"/>
      <c r="E506" s="180"/>
      <c r="F506" s="180"/>
    </row>
    <row r="507" spans="4:6" ht="9">
      <c r="D507" s="180"/>
      <c r="E507" s="180"/>
      <c r="F507" s="180"/>
    </row>
    <row r="508" spans="4:6" ht="9">
      <c r="D508" s="180"/>
      <c r="E508" s="180"/>
      <c r="F508" s="180"/>
    </row>
    <row r="509" spans="4:6" ht="9">
      <c r="D509" s="180"/>
      <c r="E509" s="180"/>
      <c r="F509" s="180"/>
    </row>
    <row r="510" spans="4:6" ht="9">
      <c r="D510" s="180"/>
      <c r="E510" s="180"/>
      <c r="F510" s="180"/>
    </row>
    <row r="511" spans="4:6" ht="9">
      <c r="D511" s="180"/>
      <c r="E511" s="180"/>
      <c r="F511" s="180"/>
    </row>
    <row r="512" spans="4:6" ht="9">
      <c r="D512" s="180"/>
      <c r="E512" s="180"/>
      <c r="F512" s="180"/>
    </row>
    <row r="513" spans="4:6" ht="9">
      <c r="D513" s="180"/>
      <c r="E513" s="180"/>
      <c r="F513" s="180"/>
    </row>
    <row r="514" spans="4:6" ht="9">
      <c r="D514" s="180"/>
      <c r="E514" s="180"/>
      <c r="F514" s="180"/>
    </row>
    <row r="515" spans="4:6" ht="9">
      <c r="D515" s="180"/>
      <c r="E515" s="180"/>
      <c r="F515" s="180"/>
    </row>
    <row r="516" spans="4:6" ht="9">
      <c r="D516" s="180"/>
      <c r="E516" s="180"/>
      <c r="F516" s="180"/>
    </row>
    <row r="517" spans="4:6" ht="9">
      <c r="D517" s="180"/>
      <c r="E517" s="180"/>
      <c r="F517" s="180"/>
    </row>
    <row r="518" spans="4:6" ht="9">
      <c r="D518" s="180"/>
      <c r="E518" s="180"/>
      <c r="F518" s="180"/>
    </row>
    <row r="519" spans="4:6" ht="9">
      <c r="D519" s="180"/>
      <c r="E519" s="180"/>
      <c r="F519" s="180"/>
    </row>
    <row r="520" spans="4:6" ht="9">
      <c r="D520" s="180"/>
      <c r="E520" s="180"/>
      <c r="F520" s="180"/>
    </row>
    <row r="521" spans="4:6" ht="9">
      <c r="D521" s="180"/>
      <c r="E521" s="180"/>
      <c r="F521" s="180"/>
    </row>
    <row r="522" spans="4:6" ht="9">
      <c r="D522" s="180"/>
      <c r="E522" s="180"/>
      <c r="F522" s="180"/>
    </row>
    <row r="523" spans="4:6" ht="9">
      <c r="D523" s="180"/>
      <c r="E523" s="180"/>
      <c r="F523" s="180"/>
    </row>
    <row r="524" spans="4:6" ht="9">
      <c r="D524" s="180"/>
      <c r="E524" s="180"/>
      <c r="F524" s="180"/>
    </row>
    <row r="525" spans="4:6" ht="9">
      <c r="D525" s="180"/>
      <c r="E525" s="180"/>
      <c r="F525" s="180"/>
    </row>
    <row r="526" spans="4:6" ht="9">
      <c r="D526" s="180"/>
      <c r="E526" s="180"/>
      <c r="F526" s="180"/>
    </row>
    <row r="527" spans="4:6" ht="9">
      <c r="D527" s="180"/>
      <c r="E527" s="180"/>
      <c r="F527" s="180"/>
    </row>
    <row r="528" spans="4:6" ht="9">
      <c r="D528" s="180"/>
      <c r="E528" s="180"/>
      <c r="F528" s="180"/>
    </row>
    <row r="529" spans="4:6" ht="9">
      <c r="D529" s="180"/>
      <c r="E529" s="180"/>
      <c r="F529" s="180"/>
    </row>
    <row r="530" spans="4:6" ht="9">
      <c r="D530" s="180"/>
      <c r="E530" s="180"/>
      <c r="F530" s="180"/>
    </row>
    <row r="531" spans="4:6" ht="9">
      <c r="D531" s="180"/>
      <c r="E531" s="180"/>
      <c r="F531" s="180"/>
    </row>
    <row r="532" spans="4:6" ht="9">
      <c r="D532" s="180"/>
      <c r="E532" s="180"/>
      <c r="F532" s="180"/>
    </row>
    <row r="533" spans="4:6" ht="9">
      <c r="D533" s="180"/>
      <c r="E533" s="180"/>
      <c r="F533" s="180"/>
    </row>
    <row r="534" spans="4:6" ht="9">
      <c r="D534" s="180"/>
      <c r="E534" s="180"/>
      <c r="F534" s="180"/>
    </row>
    <row r="535" spans="4:6" ht="9">
      <c r="D535" s="180"/>
      <c r="E535" s="180"/>
      <c r="F535" s="180"/>
    </row>
    <row r="536" spans="4:6" ht="9">
      <c r="D536" s="180"/>
      <c r="E536" s="180"/>
      <c r="F536" s="180"/>
    </row>
    <row r="537" spans="4:6" ht="9">
      <c r="D537" s="180"/>
      <c r="E537" s="180"/>
      <c r="F537" s="180"/>
    </row>
    <row r="538" spans="4:6" ht="9">
      <c r="D538" s="180"/>
      <c r="E538" s="180"/>
      <c r="F538" s="180"/>
    </row>
    <row r="539" spans="4:6" ht="9">
      <c r="D539" s="180"/>
      <c r="E539" s="180"/>
      <c r="F539" s="180"/>
    </row>
    <row r="540" spans="4:6" ht="9">
      <c r="D540" s="180"/>
      <c r="E540" s="180"/>
      <c r="F540" s="180"/>
    </row>
    <row r="541" spans="4:6" ht="9">
      <c r="D541" s="180"/>
      <c r="E541" s="180"/>
      <c r="F541" s="180"/>
    </row>
    <row r="542" spans="4:6" ht="9">
      <c r="D542" s="180"/>
      <c r="E542" s="180"/>
      <c r="F542" s="180"/>
    </row>
    <row r="543" spans="4:6" ht="9">
      <c r="D543" s="180"/>
      <c r="E543" s="180"/>
      <c r="F543" s="180"/>
    </row>
    <row r="544" spans="4:6" ht="9">
      <c r="D544" s="180"/>
      <c r="E544" s="180"/>
      <c r="F544" s="180"/>
    </row>
    <row r="545" spans="4:6" ht="9">
      <c r="D545" s="180"/>
      <c r="E545" s="180"/>
      <c r="F545" s="180"/>
    </row>
    <row r="546" spans="4:6" ht="9">
      <c r="D546" s="180"/>
      <c r="E546" s="180"/>
      <c r="F546" s="180"/>
    </row>
    <row r="547" spans="4:6" ht="9">
      <c r="D547" s="180"/>
      <c r="E547" s="180"/>
      <c r="F547" s="180"/>
    </row>
    <row r="548" spans="4:6" ht="9">
      <c r="D548" s="180"/>
      <c r="E548" s="180"/>
      <c r="F548" s="180"/>
    </row>
    <row r="549" spans="4:6" ht="9">
      <c r="D549" s="180"/>
      <c r="E549" s="180"/>
      <c r="F549" s="180"/>
    </row>
    <row r="550" spans="4:6" ht="9">
      <c r="D550" s="180"/>
      <c r="E550" s="180"/>
      <c r="F550" s="180"/>
    </row>
    <row r="551" spans="4:6" ht="9">
      <c r="D551" s="180"/>
      <c r="E551" s="180"/>
      <c r="F551" s="180"/>
    </row>
    <row r="552" spans="4:6" ht="9">
      <c r="D552" s="180"/>
      <c r="E552" s="180"/>
      <c r="F552" s="180"/>
    </row>
    <row r="553" spans="4:6" ht="9">
      <c r="D553" s="180"/>
      <c r="E553" s="180"/>
      <c r="F553" s="180"/>
    </row>
    <row r="554" spans="4:6" ht="9">
      <c r="D554" s="180"/>
      <c r="E554" s="180"/>
      <c r="F554" s="180"/>
    </row>
    <row r="555" spans="4:6" ht="9">
      <c r="D555" s="180"/>
      <c r="E555" s="180"/>
      <c r="F555" s="180"/>
    </row>
    <row r="556" spans="4:6" ht="9">
      <c r="D556" s="180"/>
      <c r="E556" s="180"/>
      <c r="F556" s="180"/>
    </row>
    <row r="557" spans="4:6" ht="9">
      <c r="D557" s="180"/>
      <c r="E557" s="180"/>
      <c r="F557" s="180"/>
    </row>
    <row r="558" spans="4:6" ht="9">
      <c r="D558" s="180"/>
      <c r="E558" s="180"/>
      <c r="F558" s="180"/>
    </row>
    <row r="559" spans="4:6" ht="9">
      <c r="D559" s="180"/>
      <c r="E559" s="180"/>
      <c r="F559" s="180"/>
    </row>
    <row r="560" spans="4:6" ht="9">
      <c r="D560" s="180"/>
      <c r="E560" s="180"/>
      <c r="F560" s="180"/>
    </row>
    <row r="561" spans="4:6" ht="9">
      <c r="D561" s="180"/>
      <c r="E561" s="180"/>
      <c r="F561" s="180"/>
    </row>
    <row r="562" spans="4:6" ht="9">
      <c r="D562" s="180"/>
      <c r="E562" s="180"/>
      <c r="F562" s="180"/>
    </row>
    <row r="563" spans="4:6" ht="9">
      <c r="D563" s="180"/>
      <c r="E563" s="180"/>
      <c r="F563" s="180"/>
    </row>
    <row r="564" spans="4:6" ht="9">
      <c r="D564" s="180"/>
      <c r="E564" s="180"/>
      <c r="F564" s="180"/>
    </row>
    <row r="565" spans="4:6" ht="9">
      <c r="D565" s="180"/>
      <c r="E565" s="180"/>
      <c r="F565" s="180"/>
    </row>
    <row r="566" spans="4:6" ht="9">
      <c r="D566" s="180"/>
      <c r="E566" s="180"/>
      <c r="F566" s="180"/>
    </row>
    <row r="567" spans="4:6" ht="9">
      <c r="D567" s="180"/>
      <c r="E567" s="180"/>
      <c r="F567" s="180"/>
    </row>
    <row r="568" spans="4:6" ht="9">
      <c r="D568" s="180"/>
      <c r="E568" s="180"/>
      <c r="F568" s="180"/>
    </row>
    <row r="569" spans="4:6" ht="9">
      <c r="D569" s="180"/>
      <c r="E569" s="180"/>
      <c r="F569" s="180"/>
    </row>
    <row r="570" spans="4:6" ht="9">
      <c r="D570" s="180"/>
      <c r="E570" s="180"/>
      <c r="F570" s="180"/>
    </row>
    <row r="571" spans="4:6" ht="9">
      <c r="D571" s="180"/>
      <c r="E571" s="180"/>
      <c r="F571" s="180"/>
    </row>
    <row r="572" spans="4:6" ht="9">
      <c r="D572" s="180"/>
      <c r="E572" s="180"/>
      <c r="F572" s="180"/>
    </row>
    <row r="573" spans="4:6" ht="9">
      <c r="D573" s="180"/>
      <c r="E573" s="180"/>
      <c r="F573" s="180"/>
    </row>
    <row r="574" spans="4:6" ht="9">
      <c r="D574" s="180"/>
      <c r="E574" s="180"/>
      <c r="F574" s="180"/>
    </row>
    <row r="575" spans="4:6" ht="9">
      <c r="D575" s="180"/>
      <c r="E575" s="180"/>
      <c r="F575" s="180"/>
    </row>
    <row r="576" spans="4:6" ht="9">
      <c r="D576" s="180"/>
      <c r="E576" s="180"/>
      <c r="F576" s="180"/>
    </row>
    <row r="577" spans="4:6" ht="9">
      <c r="D577" s="180"/>
      <c r="E577" s="180"/>
      <c r="F577" s="180"/>
    </row>
    <row r="578" spans="4:6" ht="9">
      <c r="D578" s="180"/>
      <c r="E578" s="180"/>
      <c r="F578" s="180"/>
    </row>
    <row r="579" spans="4:6" ht="9">
      <c r="D579" s="180"/>
      <c r="E579" s="180"/>
      <c r="F579" s="180"/>
    </row>
    <row r="580" spans="4:6" ht="9">
      <c r="D580" s="180"/>
      <c r="E580" s="180"/>
      <c r="F580" s="180"/>
    </row>
    <row r="581" spans="4:6" ht="9">
      <c r="D581" s="180"/>
      <c r="E581" s="180"/>
      <c r="F581" s="180"/>
    </row>
    <row r="582" spans="4:6" ht="9">
      <c r="D582" s="180"/>
      <c r="E582" s="180"/>
      <c r="F582" s="180"/>
    </row>
    <row r="583" spans="4:6" ht="9">
      <c r="D583" s="180"/>
      <c r="E583" s="180"/>
      <c r="F583" s="180"/>
    </row>
    <row r="584" spans="4:6" ht="9">
      <c r="D584" s="180"/>
      <c r="E584" s="180"/>
      <c r="F584" s="180"/>
    </row>
    <row r="585" spans="4:6" ht="9">
      <c r="D585" s="180"/>
      <c r="E585" s="180"/>
      <c r="F585" s="180"/>
    </row>
    <row r="586" spans="4:6" ht="9">
      <c r="D586" s="180"/>
      <c r="E586" s="180"/>
      <c r="F586" s="180"/>
    </row>
    <row r="587" spans="4:6" ht="9">
      <c r="D587" s="180"/>
      <c r="E587" s="180"/>
      <c r="F587" s="180"/>
    </row>
    <row r="588" spans="4:6" ht="9">
      <c r="D588" s="180"/>
      <c r="E588" s="180"/>
      <c r="F588" s="180"/>
    </row>
    <row r="589" spans="4:6" ht="9">
      <c r="D589" s="180"/>
      <c r="E589" s="180"/>
      <c r="F589" s="180"/>
    </row>
    <row r="590" spans="4:6" ht="9">
      <c r="D590" s="180"/>
      <c r="E590" s="180"/>
      <c r="F590" s="180"/>
    </row>
    <row r="591" spans="4:6" ht="9">
      <c r="D591" s="180"/>
      <c r="E591" s="180"/>
      <c r="F591" s="180"/>
    </row>
    <row r="592" spans="4:6" ht="9">
      <c r="D592" s="180"/>
      <c r="E592" s="180"/>
      <c r="F592" s="180"/>
    </row>
    <row r="593" spans="4:6" ht="9">
      <c r="D593" s="180"/>
      <c r="E593" s="180"/>
      <c r="F593" s="180"/>
    </row>
    <row r="594" spans="4:6" ht="9">
      <c r="D594" s="180"/>
      <c r="E594" s="180"/>
      <c r="F594" s="180"/>
    </row>
    <row r="595" spans="4:6" ht="9">
      <c r="D595" s="180"/>
      <c r="E595" s="180"/>
      <c r="F595" s="180"/>
    </row>
    <row r="596" spans="4:6" ht="9">
      <c r="D596" s="180"/>
      <c r="E596" s="180"/>
      <c r="F596" s="180"/>
    </row>
    <row r="597" spans="4:6" ht="9">
      <c r="D597" s="180"/>
      <c r="E597" s="180"/>
      <c r="F597" s="180"/>
    </row>
    <row r="598" spans="4:6" ht="9">
      <c r="D598" s="180"/>
      <c r="E598" s="180"/>
      <c r="F598" s="180"/>
    </row>
    <row r="599" spans="4:6" ht="9">
      <c r="D599" s="180"/>
      <c r="E599" s="180"/>
      <c r="F599" s="180"/>
    </row>
    <row r="600" spans="4:6" ht="9">
      <c r="D600" s="180"/>
      <c r="E600" s="180"/>
      <c r="F600" s="180"/>
    </row>
    <row r="601" spans="4:6" ht="9">
      <c r="D601" s="180"/>
      <c r="E601" s="180"/>
      <c r="F601" s="180"/>
    </row>
    <row r="602" spans="4:6" ht="9">
      <c r="D602" s="180"/>
      <c r="E602" s="180"/>
      <c r="F602" s="180"/>
    </row>
    <row r="603" spans="4:6" ht="9">
      <c r="D603" s="180"/>
      <c r="E603" s="180"/>
      <c r="F603" s="180"/>
    </row>
    <row r="604" spans="4:6" ht="9">
      <c r="D604" s="180"/>
      <c r="E604" s="180"/>
      <c r="F604" s="180"/>
    </row>
    <row r="605" spans="4:6" ht="9">
      <c r="D605" s="180"/>
      <c r="E605" s="180"/>
      <c r="F605" s="180"/>
    </row>
    <row r="606" spans="4:6" ht="9">
      <c r="D606" s="180"/>
      <c r="E606" s="180"/>
      <c r="F606" s="180"/>
    </row>
    <row r="607" spans="4:6" ht="9">
      <c r="D607" s="180"/>
      <c r="E607" s="180"/>
      <c r="F607" s="180"/>
    </row>
    <row r="608" spans="4:6" ht="9">
      <c r="D608" s="180"/>
      <c r="E608" s="180"/>
      <c r="F608" s="180"/>
    </row>
    <row r="609" spans="4:6" ht="9">
      <c r="D609" s="180"/>
      <c r="E609" s="180"/>
      <c r="F609" s="180"/>
    </row>
    <row r="610" spans="4:6" ht="9">
      <c r="D610" s="180"/>
      <c r="E610" s="180"/>
      <c r="F610" s="180"/>
    </row>
    <row r="611" spans="4:6" ht="9">
      <c r="D611" s="180"/>
      <c r="E611" s="180"/>
      <c r="F611" s="180"/>
    </row>
    <row r="612" spans="4:6" ht="9">
      <c r="D612" s="180"/>
      <c r="E612" s="180"/>
      <c r="F612" s="180"/>
    </row>
    <row r="613" spans="4:6" ht="9">
      <c r="D613" s="180"/>
      <c r="E613" s="180"/>
      <c r="F613" s="180"/>
    </row>
    <row r="614" spans="4:6" ht="9">
      <c r="D614" s="180"/>
      <c r="E614" s="180"/>
      <c r="F614" s="180"/>
    </row>
    <row r="615" spans="4:6" ht="9">
      <c r="D615" s="180"/>
      <c r="E615" s="180"/>
      <c r="F615" s="180"/>
    </row>
    <row r="616" spans="4:6" ht="9">
      <c r="D616" s="180"/>
      <c r="E616" s="180"/>
      <c r="F616" s="180"/>
    </row>
    <row r="617" spans="4:6" ht="9">
      <c r="D617" s="180"/>
      <c r="E617" s="180"/>
      <c r="F617" s="180"/>
    </row>
    <row r="618" spans="4:6" ht="9">
      <c r="D618" s="180"/>
      <c r="E618" s="180"/>
      <c r="F618" s="180"/>
    </row>
    <row r="619" spans="4:6" ht="9">
      <c r="D619" s="180"/>
      <c r="E619" s="180"/>
      <c r="F619" s="180"/>
    </row>
    <row r="620" spans="4:6" ht="9">
      <c r="D620" s="180"/>
      <c r="E620" s="180"/>
      <c r="F620" s="180"/>
    </row>
    <row r="621" spans="4:6" ht="9">
      <c r="D621" s="180"/>
      <c r="E621" s="180"/>
      <c r="F621" s="180"/>
    </row>
    <row r="622" spans="4:6" ht="9">
      <c r="D622" s="180"/>
      <c r="E622" s="180"/>
      <c r="F622" s="180"/>
    </row>
    <row r="623" spans="4:6" ht="9">
      <c r="D623" s="180"/>
      <c r="E623" s="180"/>
      <c r="F623" s="180"/>
    </row>
    <row r="624" spans="4:6" ht="9">
      <c r="D624" s="180"/>
      <c r="E624" s="180"/>
      <c r="F624" s="180"/>
    </row>
    <row r="625" spans="4:6" ht="9">
      <c r="D625" s="180"/>
      <c r="E625" s="180"/>
      <c r="F625" s="180"/>
    </row>
    <row r="626" spans="4:6" ht="9">
      <c r="D626" s="180"/>
      <c r="E626" s="180"/>
      <c r="F626" s="180"/>
    </row>
    <row r="627" spans="4:6" ht="9">
      <c r="D627" s="180"/>
      <c r="E627" s="180"/>
      <c r="F627" s="180"/>
    </row>
    <row r="628" spans="4:6" ht="9">
      <c r="D628" s="180"/>
      <c r="E628" s="180"/>
      <c r="F628" s="180"/>
    </row>
    <row r="629" spans="4:6" ht="9">
      <c r="D629" s="180"/>
      <c r="E629" s="180"/>
      <c r="F629" s="180"/>
    </row>
    <row r="630" spans="4:6" ht="9">
      <c r="D630" s="180"/>
      <c r="E630" s="180"/>
      <c r="F630" s="180"/>
    </row>
    <row r="631" spans="4:6" ht="9">
      <c r="D631" s="180"/>
      <c r="E631" s="180"/>
      <c r="F631" s="180"/>
    </row>
    <row r="632" spans="4:6" ht="9">
      <c r="D632" s="180"/>
      <c r="E632" s="180"/>
      <c r="F632" s="180"/>
    </row>
    <row r="633" spans="4:6" ht="9">
      <c r="D633" s="180"/>
      <c r="E633" s="180"/>
      <c r="F633" s="180"/>
    </row>
    <row r="634" spans="4:6" ht="9">
      <c r="D634" s="180"/>
      <c r="E634" s="180"/>
      <c r="F634" s="180"/>
    </row>
    <row r="635" spans="4:6" ht="9">
      <c r="D635" s="180"/>
      <c r="E635" s="180"/>
      <c r="F635" s="180"/>
    </row>
    <row r="636" spans="4:6" ht="9">
      <c r="D636" s="180"/>
      <c r="E636" s="180"/>
      <c r="F636" s="180"/>
    </row>
    <row r="637" spans="4:6" ht="9">
      <c r="D637" s="180"/>
      <c r="E637" s="180"/>
      <c r="F637" s="180"/>
    </row>
    <row r="638" spans="4:6" ht="9">
      <c r="D638" s="180"/>
      <c r="E638" s="180"/>
      <c r="F638" s="180"/>
    </row>
    <row r="639" spans="4:6" ht="9">
      <c r="D639" s="180"/>
      <c r="E639" s="180"/>
      <c r="F639" s="180"/>
    </row>
    <row r="640" spans="4:6" ht="9">
      <c r="D640" s="180"/>
      <c r="E640" s="180"/>
      <c r="F640" s="180"/>
    </row>
    <row r="641" spans="4:6" ht="9">
      <c r="D641" s="180"/>
      <c r="E641" s="180"/>
      <c r="F641" s="180"/>
    </row>
    <row r="642" spans="4:6" ht="9">
      <c r="D642" s="180"/>
      <c r="E642" s="180"/>
      <c r="F642" s="180"/>
    </row>
    <row r="643" spans="4:6" ht="9">
      <c r="D643" s="180"/>
      <c r="E643" s="180"/>
      <c r="F643" s="180"/>
    </row>
    <row r="644" spans="4:6" ht="9">
      <c r="D644" s="180"/>
      <c r="E644" s="180"/>
      <c r="F644" s="180"/>
    </row>
    <row r="645" spans="4:6" ht="9">
      <c r="D645" s="180"/>
      <c r="E645" s="180"/>
      <c r="F645" s="180"/>
    </row>
    <row r="646" spans="4:6" ht="9">
      <c r="D646" s="180"/>
      <c r="E646" s="180"/>
      <c r="F646" s="180"/>
    </row>
    <row r="647" spans="4:6" ht="9">
      <c r="D647" s="180"/>
      <c r="E647" s="180"/>
      <c r="F647" s="180"/>
    </row>
    <row r="648" spans="4:6" ht="9">
      <c r="D648" s="180"/>
      <c r="E648" s="180"/>
      <c r="F648" s="180"/>
    </row>
    <row r="649" spans="4:6" ht="9">
      <c r="D649" s="180"/>
      <c r="E649" s="180"/>
      <c r="F649" s="180"/>
    </row>
    <row r="650" spans="4:6" ht="9">
      <c r="D650" s="180"/>
      <c r="E650" s="180"/>
      <c r="F650" s="180"/>
    </row>
    <row r="651" spans="4:6" ht="9">
      <c r="D651" s="180"/>
      <c r="E651" s="180"/>
      <c r="F651" s="180"/>
    </row>
    <row r="652" spans="4:6" ht="9">
      <c r="D652" s="180"/>
      <c r="E652" s="180"/>
      <c r="F652" s="180"/>
    </row>
    <row r="653" spans="4:6" ht="9">
      <c r="D653" s="180"/>
      <c r="E653" s="180"/>
      <c r="F653" s="180"/>
    </row>
    <row r="654" spans="4:6" ht="9">
      <c r="D654" s="180"/>
      <c r="E654" s="180"/>
      <c r="F654" s="180"/>
    </row>
    <row r="655" spans="4:6" ht="9">
      <c r="D655" s="180"/>
      <c r="E655" s="180"/>
      <c r="F655" s="180"/>
    </row>
    <row r="656" spans="4:6" ht="9">
      <c r="D656" s="180"/>
      <c r="E656" s="180"/>
      <c r="F656" s="180"/>
    </row>
    <row r="657" spans="4:6" ht="9">
      <c r="D657" s="180"/>
      <c r="E657" s="180"/>
      <c r="F657" s="180"/>
    </row>
    <row r="658" spans="4:6" ht="9">
      <c r="D658" s="180"/>
      <c r="E658" s="180"/>
      <c r="F658" s="180"/>
    </row>
    <row r="659" spans="4:6" ht="9">
      <c r="D659" s="180"/>
      <c r="E659" s="180"/>
      <c r="F659" s="180"/>
    </row>
    <row r="660" spans="4:6" ht="9">
      <c r="D660" s="180"/>
      <c r="E660" s="180"/>
      <c r="F660" s="180"/>
    </row>
    <row r="661" spans="4:6" ht="9">
      <c r="D661" s="180"/>
      <c r="E661" s="180"/>
      <c r="F661" s="180"/>
    </row>
    <row r="662" spans="4:6" ht="9">
      <c r="D662" s="180"/>
      <c r="E662" s="180"/>
      <c r="F662" s="180"/>
    </row>
    <row r="663" spans="4:6" ht="9">
      <c r="D663" s="180"/>
      <c r="E663" s="180"/>
      <c r="F663" s="180"/>
    </row>
    <row r="664" spans="4:6" ht="9">
      <c r="D664" s="180"/>
      <c r="E664" s="180"/>
      <c r="F664" s="180"/>
    </row>
    <row r="665" spans="4:6" ht="9">
      <c r="D665" s="180"/>
      <c r="E665" s="180"/>
      <c r="F665" s="180"/>
    </row>
    <row r="666" spans="4:6" ht="9">
      <c r="D666" s="180"/>
      <c r="E666" s="180"/>
      <c r="F666" s="180"/>
    </row>
    <row r="667" spans="4:6" ht="9">
      <c r="D667" s="180"/>
      <c r="E667" s="180"/>
      <c r="F667" s="180"/>
    </row>
    <row r="668" spans="4:6" ht="9">
      <c r="D668" s="180"/>
      <c r="E668" s="180"/>
      <c r="F668" s="180"/>
    </row>
    <row r="669" spans="4:6" ht="9">
      <c r="D669" s="180"/>
      <c r="E669" s="180"/>
      <c r="F669" s="180"/>
    </row>
    <row r="670" spans="4:6" ht="9">
      <c r="D670" s="180"/>
      <c r="E670" s="180"/>
      <c r="F670" s="180"/>
    </row>
    <row r="671" spans="4:6" ht="9">
      <c r="D671" s="180"/>
      <c r="E671" s="180"/>
      <c r="F671" s="180"/>
    </row>
    <row r="672" spans="4:6" ht="9">
      <c r="D672" s="180"/>
      <c r="E672" s="180"/>
      <c r="F672" s="180"/>
    </row>
    <row r="673" spans="4:6" ht="9">
      <c r="D673" s="180"/>
      <c r="E673" s="180"/>
      <c r="F673" s="180"/>
    </row>
    <row r="674" spans="4:6" ht="9">
      <c r="D674" s="180"/>
      <c r="E674" s="180"/>
      <c r="F674" s="180"/>
    </row>
    <row r="675" spans="4:6" ht="9">
      <c r="D675" s="180"/>
      <c r="E675" s="180"/>
      <c r="F675" s="180"/>
    </row>
    <row r="676" spans="4:6" ht="9">
      <c r="D676" s="180"/>
      <c r="E676" s="180"/>
      <c r="F676" s="180"/>
    </row>
    <row r="677" spans="4:6" ht="9">
      <c r="D677" s="180"/>
      <c r="E677" s="180"/>
      <c r="F677" s="180"/>
    </row>
    <row r="678" spans="4:6" ht="9">
      <c r="D678" s="180"/>
      <c r="E678" s="180"/>
      <c r="F678" s="180"/>
    </row>
    <row r="679" spans="4:6" ht="9">
      <c r="D679" s="180"/>
      <c r="E679" s="180"/>
      <c r="F679" s="180"/>
    </row>
    <row r="680" spans="4:6" ht="9">
      <c r="D680" s="180"/>
      <c r="E680" s="180"/>
      <c r="F680" s="180"/>
    </row>
    <row r="681" spans="4:6" ht="9">
      <c r="D681" s="180"/>
      <c r="E681" s="180"/>
      <c r="F681" s="180"/>
    </row>
    <row r="682" spans="4:6" ht="9">
      <c r="D682" s="180"/>
      <c r="E682" s="180"/>
      <c r="F682" s="180"/>
    </row>
    <row r="683" spans="4:6" ht="9">
      <c r="D683" s="180"/>
      <c r="E683" s="180"/>
      <c r="F683" s="180"/>
    </row>
    <row r="684" spans="4:6" ht="9">
      <c r="D684" s="180"/>
      <c r="E684" s="180"/>
      <c r="F684" s="180"/>
    </row>
    <row r="685" spans="4:6" ht="9">
      <c r="D685" s="180"/>
      <c r="E685" s="180"/>
      <c r="F685" s="180"/>
    </row>
    <row r="686" spans="4:6" ht="9">
      <c r="D686" s="180"/>
      <c r="E686" s="180"/>
      <c r="F686" s="180"/>
    </row>
    <row r="687" spans="4:6" ht="9">
      <c r="D687" s="180"/>
      <c r="E687" s="180"/>
      <c r="F687" s="180"/>
    </row>
    <row r="688" spans="4:6" ht="9">
      <c r="D688" s="180"/>
      <c r="E688" s="180"/>
      <c r="F688" s="180"/>
    </row>
    <row r="689" spans="4:6" ht="9">
      <c r="D689" s="180"/>
      <c r="E689" s="180"/>
      <c r="F689" s="180"/>
    </row>
    <row r="690" spans="4:6" ht="9">
      <c r="D690" s="180"/>
      <c r="E690" s="180"/>
      <c r="F690" s="180"/>
    </row>
    <row r="691" spans="4:6" ht="9">
      <c r="D691" s="180"/>
      <c r="E691" s="180"/>
      <c r="F691" s="180"/>
    </row>
    <row r="692" spans="4:6" ht="9">
      <c r="D692" s="180"/>
      <c r="E692" s="180"/>
      <c r="F692" s="180"/>
    </row>
    <row r="693" spans="4:6" ht="9">
      <c r="D693" s="180"/>
      <c r="E693" s="180"/>
      <c r="F693" s="180"/>
    </row>
    <row r="694" spans="4:6" ht="9">
      <c r="D694" s="180"/>
      <c r="E694" s="180"/>
      <c r="F694" s="180"/>
    </row>
    <row r="695" spans="4:6" ht="9">
      <c r="D695" s="180"/>
      <c r="E695" s="180"/>
      <c r="F695" s="180"/>
    </row>
    <row r="696" spans="4:6" ht="9">
      <c r="D696" s="180"/>
      <c r="E696" s="180"/>
      <c r="F696" s="180"/>
    </row>
    <row r="697" spans="4:6" ht="9">
      <c r="D697" s="180"/>
      <c r="E697" s="180"/>
      <c r="F697" s="180"/>
    </row>
    <row r="698" spans="4:6" ht="9">
      <c r="D698" s="180"/>
      <c r="E698" s="180"/>
      <c r="F698" s="180"/>
    </row>
    <row r="699" spans="4:6" ht="9">
      <c r="D699" s="180"/>
      <c r="E699" s="180"/>
      <c r="F699" s="180"/>
    </row>
    <row r="700" spans="4:6" ht="9">
      <c r="D700" s="180"/>
      <c r="E700" s="180"/>
      <c r="F700" s="180"/>
    </row>
    <row r="701" spans="4:6" ht="9">
      <c r="D701" s="180"/>
      <c r="E701" s="180"/>
      <c r="F701" s="180"/>
    </row>
    <row r="702" spans="4:6" ht="9">
      <c r="D702" s="180"/>
      <c r="E702" s="180"/>
      <c r="F702" s="180"/>
    </row>
    <row r="703" spans="4:6" ht="9">
      <c r="D703" s="180"/>
      <c r="E703" s="180"/>
      <c r="F703" s="180"/>
    </row>
    <row r="704" spans="4:6" ht="9">
      <c r="D704" s="180"/>
      <c r="E704" s="180"/>
      <c r="F704" s="180"/>
    </row>
    <row r="705" spans="4:6" ht="9">
      <c r="D705" s="180"/>
      <c r="E705" s="180"/>
      <c r="F705" s="180"/>
    </row>
    <row r="706" spans="4:6" ht="9">
      <c r="D706" s="180"/>
      <c r="E706" s="180"/>
      <c r="F706" s="180"/>
    </row>
    <row r="707" spans="4:6" ht="9">
      <c r="D707" s="180"/>
      <c r="E707" s="180"/>
      <c r="F707" s="180"/>
    </row>
    <row r="708" spans="4:6" ht="9">
      <c r="D708" s="180"/>
      <c r="E708" s="180"/>
      <c r="F708" s="180"/>
    </row>
    <row r="709" spans="4:6" ht="9">
      <c r="D709" s="180"/>
      <c r="E709" s="180"/>
      <c r="F709" s="180"/>
    </row>
    <row r="710" spans="4:6" ht="9">
      <c r="D710" s="180"/>
      <c r="E710" s="180"/>
      <c r="F710" s="180"/>
    </row>
    <row r="711" spans="4:6" ht="9">
      <c r="D711" s="180"/>
      <c r="E711" s="180"/>
      <c r="F711" s="180"/>
    </row>
    <row r="712" spans="4:6" ht="9">
      <c r="D712" s="180"/>
      <c r="E712" s="180"/>
      <c r="F712" s="180"/>
    </row>
    <row r="713" spans="4:6" ht="9">
      <c r="D713" s="180"/>
      <c r="E713" s="180"/>
      <c r="F713" s="180"/>
    </row>
    <row r="714" spans="4:6" ht="9">
      <c r="D714" s="180"/>
      <c r="E714" s="180"/>
      <c r="F714" s="180"/>
    </row>
    <row r="715" spans="4:6" ht="9">
      <c r="D715" s="180"/>
      <c r="E715" s="180"/>
      <c r="F715" s="180"/>
    </row>
    <row r="716" spans="4:6" ht="9">
      <c r="D716" s="180"/>
      <c r="E716" s="180"/>
      <c r="F716" s="180"/>
    </row>
    <row r="717" spans="4:6" ht="9">
      <c r="D717" s="180"/>
      <c r="E717" s="180"/>
      <c r="F717" s="180"/>
    </row>
    <row r="718" spans="4:6" ht="9">
      <c r="D718" s="180"/>
      <c r="E718" s="180"/>
      <c r="F718" s="180"/>
    </row>
    <row r="719" spans="4:6" ht="9">
      <c r="D719" s="180"/>
      <c r="E719" s="180"/>
      <c r="F719" s="180"/>
    </row>
    <row r="720" spans="4:6" ht="9">
      <c r="D720" s="180"/>
      <c r="E720" s="180"/>
      <c r="F720" s="180"/>
    </row>
    <row r="721" spans="4:6" ht="9">
      <c r="D721" s="180"/>
      <c r="E721" s="180"/>
      <c r="F721" s="180"/>
    </row>
    <row r="722" spans="4:6" ht="9">
      <c r="D722" s="180"/>
      <c r="E722" s="180"/>
      <c r="F722" s="180"/>
    </row>
    <row r="723" spans="4:6" ht="9">
      <c r="D723" s="180"/>
      <c r="E723" s="180"/>
      <c r="F723" s="180"/>
    </row>
    <row r="724" spans="4:6" ht="9">
      <c r="D724" s="180"/>
      <c r="E724" s="180"/>
      <c r="F724" s="180"/>
    </row>
    <row r="725" spans="4:6" ht="9">
      <c r="D725" s="180"/>
      <c r="E725" s="180"/>
      <c r="F725" s="180"/>
    </row>
    <row r="726" spans="4:6" ht="9">
      <c r="D726" s="180"/>
      <c r="E726" s="180"/>
      <c r="F726" s="180"/>
    </row>
    <row r="727" spans="4:6" ht="9">
      <c r="D727" s="180"/>
      <c r="E727" s="180"/>
      <c r="F727" s="180"/>
    </row>
    <row r="728" spans="4:6" ht="9">
      <c r="D728" s="180"/>
      <c r="E728" s="180"/>
      <c r="F728" s="180"/>
    </row>
    <row r="729" spans="4:6" ht="9">
      <c r="D729" s="180"/>
      <c r="E729" s="180"/>
      <c r="F729" s="180"/>
    </row>
    <row r="730" spans="4:6" ht="9">
      <c r="D730" s="180"/>
      <c r="E730" s="180"/>
      <c r="F730" s="180"/>
    </row>
    <row r="731" spans="4:6" ht="9">
      <c r="D731" s="180"/>
      <c r="E731" s="180"/>
      <c r="F731" s="180"/>
    </row>
    <row r="732" spans="4:6" ht="9">
      <c r="D732" s="180"/>
      <c r="E732" s="180"/>
      <c r="F732" s="180"/>
    </row>
    <row r="733" spans="4:6" ht="9">
      <c r="D733" s="180"/>
      <c r="E733" s="180"/>
      <c r="F733" s="180"/>
    </row>
    <row r="734" spans="4:6" ht="9">
      <c r="D734" s="180"/>
      <c r="E734" s="180"/>
      <c r="F734" s="180"/>
    </row>
    <row r="735" spans="4:6" ht="9">
      <c r="D735" s="180"/>
      <c r="E735" s="180"/>
      <c r="F735" s="180"/>
    </row>
    <row r="736" spans="4:6" ht="9">
      <c r="D736" s="180"/>
      <c r="E736" s="180"/>
      <c r="F736" s="180"/>
    </row>
    <row r="737" spans="4:6" ht="9">
      <c r="D737" s="180"/>
      <c r="E737" s="180"/>
      <c r="F737" s="180"/>
    </row>
    <row r="738" spans="4:6" ht="9">
      <c r="D738" s="180"/>
      <c r="E738" s="180"/>
      <c r="F738" s="180"/>
    </row>
    <row r="739" spans="4:6" ht="9">
      <c r="D739" s="180"/>
      <c r="E739" s="180"/>
      <c r="F739" s="180"/>
    </row>
    <row r="740" spans="4:6" ht="9">
      <c r="D740" s="180"/>
      <c r="E740" s="180"/>
      <c r="F740" s="180"/>
    </row>
    <row r="741" spans="4:6" ht="9">
      <c r="D741" s="180"/>
      <c r="E741" s="180"/>
      <c r="F741" s="180"/>
    </row>
    <row r="742" spans="4:6" ht="9">
      <c r="D742" s="180"/>
      <c r="E742" s="180"/>
      <c r="F742" s="180"/>
    </row>
    <row r="743" spans="4:6" ht="9">
      <c r="D743" s="180"/>
      <c r="E743" s="180"/>
      <c r="F743" s="180"/>
    </row>
    <row r="744" spans="4:6" ht="9">
      <c r="D744" s="180"/>
      <c r="E744" s="180"/>
      <c r="F744" s="180"/>
    </row>
    <row r="745" spans="4:6" ht="9">
      <c r="D745" s="180"/>
      <c r="E745" s="180"/>
      <c r="F745" s="180"/>
    </row>
    <row r="746" spans="4:6" ht="9">
      <c r="D746" s="180"/>
      <c r="E746" s="180"/>
      <c r="F746" s="180"/>
    </row>
    <row r="747" spans="4:6" ht="9">
      <c r="D747" s="180"/>
      <c r="E747" s="180"/>
      <c r="F747" s="180"/>
    </row>
    <row r="748" spans="4:6" ht="9">
      <c r="D748" s="180"/>
      <c r="E748" s="180"/>
      <c r="F748" s="180"/>
    </row>
    <row r="749" spans="4:6" ht="9">
      <c r="D749" s="180"/>
      <c r="E749" s="180"/>
      <c r="F749" s="180"/>
    </row>
    <row r="750" spans="4:6" ht="9">
      <c r="D750" s="180"/>
      <c r="E750" s="180"/>
      <c r="F750" s="180"/>
    </row>
    <row r="751" spans="4:6" ht="9">
      <c r="D751" s="180"/>
      <c r="E751" s="180"/>
      <c r="F751" s="180"/>
    </row>
    <row r="752" spans="4:6" ht="9">
      <c r="D752" s="180"/>
      <c r="E752" s="180"/>
      <c r="F752" s="180"/>
    </row>
    <row r="753" spans="4:6" ht="9">
      <c r="D753" s="180"/>
      <c r="E753" s="180"/>
      <c r="F753" s="180"/>
    </row>
    <row r="754" spans="4:6" ht="9">
      <c r="D754" s="180"/>
      <c r="E754" s="180"/>
      <c r="F754" s="180"/>
    </row>
    <row r="755" spans="4:6" ht="9">
      <c r="D755" s="180"/>
      <c r="E755" s="180"/>
      <c r="F755" s="180"/>
    </row>
    <row r="756" spans="4:6" ht="9">
      <c r="D756" s="180"/>
      <c r="E756" s="180"/>
      <c r="F756" s="180"/>
    </row>
    <row r="757" spans="4:6" ht="9">
      <c r="D757" s="180"/>
      <c r="E757" s="180"/>
      <c r="F757" s="180"/>
    </row>
    <row r="758" spans="4:6" ht="9">
      <c r="D758" s="180"/>
      <c r="E758" s="180"/>
      <c r="F758" s="180"/>
    </row>
    <row r="759" spans="4:6" ht="9">
      <c r="D759" s="180"/>
      <c r="E759" s="180"/>
      <c r="F759" s="180"/>
    </row>
    <row r="760" spans="4:6" ht="9">
      <c r="D760" s="180"/>
      <c r="E760" s="180"/>
      <c r="F760" s="180"/>
    </row>
    <row r="761" spans="4:6" ht="9">
      <c r="D761" s="180"/>
      <c r="E761" s="180"/>
      <c r="F761" s="180"/>
    </row>
    <row r="762" spans="4:6" ht="9">
      <c r="D762" s="180"/>
      <c r="E762" s="180"/>
      <c r="F762" s="180"/>
    </row>
    <row r="763" spans="4:6" ht="9">
      <c r="D763" s="180"/>
      <c r="E763" s="180"/>
      <c r="F763" s="180"/>
    </row>
    <row r="764" spans="4:6" ht="9">
      <c r="D764" s="180"/>
      <c r="E764" s="180"/>
      <c r="F764" s="180"/>
    </row>
    <row r="765" spans="4:6" ht="9">
      <c r="D765" s="180"/>
      <c r="E765" s="180"/>
      <c r="F765" s="180"/>
    </row>
    <row r="766" spans="4:6" ht="9">
      <c r="D766" s="180"/>
      <c r="E766" s="180"/>
      <c r="F766" s="180"/>
    </row>
    <row r="767" spans="4:6" ht="9">
      <c r="D767" s="180"/>
      <c r="E767" s="180"/>
      <c r="F767" s="180"/>
    </row>
    <row r="768" spans="4:6" ht="9">
      <c r="D768" s="180"/>
      <c r="E768" s="180"/>
      <c r="F768" s="180"/>
    </row>
    <row r="769" spans="4:6" ht="9">
      <c r="D769" s="180"/>
      <c r="E769" s="180"/>
      <c r="F769" s="180"/>
    </row>
    <row r="770" spans="4:6" ht="9">
      <c r="D770" s="180"/>
      <c r="E770" s="180"/>
      <c r="F770" s="180"/>
    </row>
    <row r="771" spans="4:6" ht="9">
      <c r="D771" s="180"/>
      <c r="E771" s="180"/>
      <c r="F771" s="180"/>
    </row>
    <row r="772" spans="4:6" ht="9">
      <c r="D772" s="180"/>
      <c r="E772" s="180"/>
      <c r="F772" s="180"/>
    </row>
    <row r="773" spans="4:6" ht="9">
      <c r="D773" s="180"/>
      <c r="E773" s="180"/>
      <c r="F773" s="180"/>
    </row>
    <row r="774" spans="4:6" ht="9">
      <c r="D774" s="180"/>
      <c r="E774" s="180"/>
      <c r="F774" s="180"/>
    </row>
    <row r="775" spans="4:6" ht="9">
      <c r="D775" s="180"/>
      <c r="E775" s="180"/>
      <c r="F775" s="180"/>
    </row>
    <row r="776" spans="4:6" ht="9">
      <c r="D776" s="180"/>
      <c r="E776" s="180"/>
      <c r="F776" s="180"/>
    </row>
    <row r="777" spans="4:6" ht="9">
      <c r="D777" s="180"/>
      <c r="E777" s="180"/>
      <c r="F777" s="180"/>
    </row>
    <row r="778" spans="4:6" ht="9">
      <c r="D778" s="180"/>
      <c r="E778" s="180"/>
      <c r="F778" s="180"/>
    </row>
    <row r="779" spans="4:6" ht="9">
      <c r="D779" s="180"/>
      <c r="E779" s="180"/>
      <c r="F779" s="180"/>
    </row>
    <row r="780" spans="4:6" ht="9">
      <c r="D780" s="180"/>
      <c r="E780" s="180"/>
      <c r="F780" s="180"/>
    </row>
    <row r="781" spans="4:6" ht="9">
      <c r="D781" s="180"/>
      <c r="E781" s="180"/>
      <c r="F781" s="180"/>
    </row>
    <row r="782" spans="4:6" ht="9">
      <c r="D782" s="180"/>
      <c r="E782" s="180"/>
      <c r="F782" s="180"/>
    </row>
    <row r="783" spans="4:6" ht="9">
      <c r="D783" s="180"/>
      <c r="E783" s="180"/>
      <c r="F783" s="180"/>
    </row>
    <row r="784" spans="4:6" ht="9">
      <c r="D784" s="180"/>
      <c r="E784" s="180"/>
      <c r="F784" s="180"/>
    </row>
    <row r="785" spans="4:6" ht="9">
      <c r="D785" s="180"/>
      <c r="E785" s="180"/>
      <c r="F785" s="180"/>
    </row>
    <row r="786" spans="4:6" ht="9">
      <c r="D786" s="180"/>
      <c r="E786" s="180"/>
      <c r="F786" s="180"/>
    </row>
    <row r="787" spans="4:6" ht="9">
      <c r="D787" s="180"/>
      <c r="E787" s="180"/>
      <c r="F787" s="180"/>
    </row>
    <row r="788" spans="4:6" ht="9">
      <c r="D788" s="180"/>
      <c r="E788" s="180"/>
      <c r="F788" s="180"/>
    </row>
    <row r="789" spans="4:6" ht="9">
      <c r="D789" s="180"/>
      <c r="E789" s="180"/>
      <c r="F789" s="180"/>
    </row>
    <row r="790" spans="4:6" ht="9">
      <c r="D790" s="180"/>
      <c r="E790" s="180"/>
      <c r="F790" s="180"/>
    </row>
    <row r="791" spans="4:6" ht="9">
      <c r="D791" s="180"/>
      <c r="E791" s="180"/>
      <c r="F791" s="180"/>
    </row>
    <row r="792" spans="4:6" ht="9">
      <c r="D792" s="180"/>
      <c r="E792" s="180"/>
      <c r="F792" s="180"/>
    </row>
    <row r="793" spans="4:6" ht="9">
      <c r="D793" s="180"/>
      <c r="E793" s="180"/>
      <c r="F793" s="180"/>
    </row>
    <row r="794" spans="4:6" ht="9">
      <c r="D794" s="180"/>
      <c r="E794" s="180"/>
      <c r="F794" s="180"/>
    </row>
    <row r="795" spans="4:6" ht="9">
      <c r="D795" s="180"/>
      <c r="E795" s="180"/>
      <c r="F795" s="180"/>
    </row>
    <row r="796" spans="4:6" ht="9">
      <c r="D796" s="180"/>
      <c r="E796" s="180"/>
      <c r="F796" s="180"/>
    </row>
    <row r="797" spans="4:6" ht="9">
      <c r="D797" s="180"/>
      <c r="E797" s="180"/>
      <c r="F797" s="180"/>
    </row>
    <row r="798" spans="4:6" ht="9">
      <c r="D798" s="180"/>
      <c r="E798" s="180"/>
      <c r="F798" s="180"/>
    </row>
    <row r="799" spans="4:6" ht="9">
      <c r="D799" s="180"/>
      <c r="E799" s="180"/>
      <c r="F799" s="180"/>
    </row>
    <row r="800" spans="4:6" ht="9">
      <c r="D800" s="180"/>
      <c r="E800" s="180"/>
      <c r="F800" s="180"/>
    </row>
    <row r="801" spans="4:6" ht="9">
      <c r="D801" s="180"/>
      <c r="E801" s="180"/>
      <c r="F801" s="180"/>
    </row>
    <row r="802" spans="4:6" ht="9">
      <c r="D802" s="180"/>
      <c r="E802" s="180"/>
      <c r="F802" s="180"/>
    </row>
    <row r="803" spans="4:6" ht="9">
      <c r="D803" s="180"/>
      <c r="E803" s="180"/>
      <c r="F803" s="180"/>
    </row>
    <row r="804" spans="4:6" ht="9">
      <c r="D804" s="180"/>
      <c r="E804" s="180"/>
      <c r="F804" s="180"/>
    </row>
    <row r="805" spans="4:6" ht="9">
      <c r="D805" s="180"/>
      <c r="E805" s="180"/>
      <c r="F805" s="180"/>
    </row>
    <row r="806" spans="4:6" ht="9">
      <c r="D806" s="180"/>
      <c r="E806" s="180"/>
      <c r="F806" s="180"/>
    </row>
    <row r="807" spans="4:6" ht="9">
      <c r="D807" s="180"/>
      <c r="E807" s="180"/>
      <c r="F807" s="180"/>
    </row>
    <row r="808" spans="4:6" ht="9">
      <c r="D808" s="180"/>
      <c r="E808" s="180"/>
      <c r="F808" s="180"/>
    </row>
    <row r="809" spans="4:6" ht="9">
      <c r="D809" s="180"/>
      <c r="E809" s="180"/>
      <c r="F809" s="180"/>
    </row>
    <row r="810" spans="4:6" ht="9">
      <c r="D810" s="180"/>
      <c r="E810" s="180"/>
      <c r="F810" s="180"/>
    </row>
    <row r="811" spans="4:6" ht="9">
      <c r="D811" s="180"/>
      <c r="E811" s="180"/>
      <c r="F811" s="180"/>
    </row>
    <row r="812" spans="4:6" ht="9">
      <c r="D812" s="180"/>
      <c r="E812" s="180"/>
      <c r="F812" s="180"/>
    </row>
    <row r="813" spans="4:6" ht="9">
      <c r="D813" s="180"/>
      <c r="E813" s="180"/>
      <c r="F813" s="180"/>
    </row>
    <row r="814" spans="4:6" ht="9">
      <c r="D814" s="180"/>
      <c r="E814" s="180"/>
      <c r="F814" s="180"/>
    </row>
    <row r="815" spans="4:6" ht="9">
      <c r="D815" s="180"/>
      <c r="E815" s="180"/>
      <c r="F815" s="180"/>
    </row>
    <row r="816" spans="4:6" ht="9">
      <c r="D816" s="180"/>
      <c r="E816" s="180"/>
      <c r="F816" s="180"/>
    </row>
    <row r="817" spans="4:6" ht="9">
      <c r="D817" s="180"/>
      <c r="E817" s="180"/>
      <c r="F817" s="180"/>
    </row>
    <row r="818" spans="4:6" ht="9">
      <c r="D818" s="180"/>
      <c r="E818" s="180"/>
      <c r="F818" s="180"/>
    </row>
    <row r="819" spans="4:6" ht="9">
      <c r="D819" s="180"/>
      <c r="E819" s="180"/>
      <c r="F819" s="180"/>
    </row>
    <row r="820" spans="4:6" ht="9">
      <c r="D820" s="180"/>
      <c r="E820" s="180"/>
      <c r="F820" s="180"/>
    </row>
    <row r="821" spans="4:6" ht="9">
      <c r="D821" s="180"/>
      <c r="E821" s="180"/>
      <c r="F821" s="180"/>
    </row>
    <row r="822" spans="4:6" ht="9">
      <c r="D822" s="180"/>
      <c r="E822" s="180"/>
      <c r="F822" s="180"/>
    </row>
    <row r="823" spans="4:6" ht="9">
      <c r="D823" s="180"/>
      <c r="E823" s="180"/>
      <c r="F823" s="180"/>
    </row>
    <row r="824" spans="4:6" ht="9">
      <c r="D824" s="180"/>
      <c r="E824" s="180"/>
      <c r="F824" s="180"/>
    </row>
    <row r="825" spans="4:6" ht="9">
      <c r="D825" s="180"/>
      <c r="E825" s="180"/>
      <c r="F825" s="180"/>
    </row>
    <row r="826" spans="4:6" ht="9">
      <c r="D826" s="180"/>
      <c r="E826" s="180"/>
      <c r="F826" s="180"/>
    </row>
    <row r="827" spans="4:6" ht="9">
      <c r="D827" s="180"/>
      <c r="E827" s="180"/>
      <c r="F827" s="180"/>
    </row>
    <row r="828" spans="4:6" ht="9">
      <c r="D828" s="180"/>
      <c r="E828" s="180"/>
      <c r="F828" s="180"/>
    </row>
    <row r="829" spans="4:6" ht="9">
      <c r="D829" s="180"/>
      <c r="E829" s="180"/>
      <c r="F829" s="180"/>
    </row>
    <row r="830" spans="4:6" ht="9">
      <c r="D830" s="180"/>
      <c r="E830" s="180"/>
      <c r="F830" s="180"/>
    </row>
    <row r="831" spans="4:6" ht="9">
      <c r="D831" s="180"/>
      <c r="E831" s="180"/>
      <c r="F831" s="180"/>
    </row>
    <row r="832" spans="4:6" ht="9">
      <c r="D832" s="180"/>
      <c r="E832" s="180"/>
      <c r="F832" s="180"/>
    </row>
    <row r="833" spans="4:6" ht="9">
      <c r="D833" s="180"/>
      <c r="E833" s="180"/>
      <c r="F833" s="180"/>
    </row>
    <row r="834" spans="4:6" ht="9">
      <c r="D834" s="180"/>
      <c r="E834" s="180"/>
      <c r="F834" s="180"/>
    </row>
    <row r="835" spans="4:6" ht="9">
      <c r="D835" s="180"/>
      <c r="E835" s="180"/>
      <c r="F835" s="180"/>
    </row>
    <row r="836" spans="4:6" ht="9">
      <c r="D836" s="180"/>
      <c r="E836" s="180"/>
      <c r="F836" s="180"/>
    </row>
    <row r="837" spans="4:6" ht="9">
      <c r="D837" s="180"/>
      <c r="E837" s="180"/>
      <c r="F837" s="180"/>
    </row>
    <row r="838" spans="4:6" ht="9">
      <c r="D838" s="180"/>
      <c r="E838" s="180"/>
      <c r="F838" s="180"/>
    </row>
    <row r="839" spans="4:6" ht="9">
      <c r="D839" s="180"/>
      <c r="E839" s="180"/>
      <c r="F839" s="180"/>
    </row>
    <row r="840" spans="4:6" ht="9">
      <c r="D840" s="180"/>
      <c r="E840" s="180"/>
      <c r="F840" s="180"/>
    </row>
    <row r="841" spans="4:6" ht="9">
      <c r="D841" s="180"/>
      <c r="E841" s="180"/>
      <c r="F841" s="180"/>
    </row>
    <row r="842" spans="4:6" ht="9">
      <c r="D842" s="180"/>
      <c r="E842" s="180"/>
      <c r="F842" s="180"/>
    </row>
    <row r="843" spans="4:6" ht="9">
      <c r="D843" s="180"/>
      <c r="E843" s="180"/>
      <c r="F843" s="180"/>
    </row>
    <row r="844" spans="4:6" ht="9">
      <c r="D844" s="180"/>
      <c r="E844" s="180"/>
      <c r="F844" s="180"/>
    </row>
    <row r="845" spans="4:6" ht="9">
      <c r="D845" s="180"/>
      <c r="E845" s="180"/>
      <c r="F845" s="180"/>
    </row>
    <row r="846" spans="4:6" ht="9">
      <c r="D846" s="180"/>
      <c r="E846" s="180"/>
      <c r="F846" s="180"/>
    </row>
    <row r="847" spans="4:6" ht="9">
      <c r="D847" s="180"/>
      <c r="E847" s="180"/>
      <c r="F847" s="180"/>
    </row>
    <row r="848" spans="4:6" ht="9">
      <c r="D848" s="180"/>
      <c r="E848" s="180"/>
      <c r="F848" s="180"/>
    </row>
    <row r="849" spans="4:6" ht="9">
      <c r="D849" s="180"/>
      <c r="E849" s="180"/>
      <c r="F849" s="180"/>
    </row>
    <row r="850" spans="4:6" ht="9">
      <c r="D850" s="180"/>
      <c r="E850" s="180"/>
      <c r="F850" s="180"/>
    </row>
    <row r="851" spans="4:6" ht="9">
      <c r="D851" s="180"/>
      <c r="E851" s="180"/>
      <c r="F851" s="180"/>
    </row>
    <row r="852" spans="4:6" ht="9">
      <c r="D852" s="180"/>
      <c r="E852" s="180"/>
      <c r="F852" s="180"/>
    </row>
    <row r="853" spans="4:6" ht="9">
      <c r="D853" s="180"/>
      <c r="E853" s="180"/>
      <c r="F853" s="180"/>
    </row>
    <row r="854" spans="4:6" ht="9">
      <c r="D854" s="180"/>
      <c r="E854" s="180"/>
      <c r="F854" s="180"/>
    </row>
    <row r="855" spans="4:6" ht="9">
      <c r="D855" s="180"/>
      <c r="E855" s="180"/>
      <c r="F855" s="180"/>
    </row>
    <row r="856" spans="4:6" ht="9">
      <c r="D856" s="180"/>
      <c r="E856" s="180"/>
      <c r="F856" s="180"/>
    </row>
    <row r="857" spans="4:6" ht="9">
      <c r="D857" s="180"/>
      <c r="E857" s="180"/>
      <c r="F857" s="180"/>
    </row>
    <row r="858" spans="4:6" ht="9">
      <c r="D858" s="180"/>
      <c r="E858" s="180"/>
      <c r="F858" s="180"/>
    </row>
    <row r="859" spans="4:6" ht="9">
      <c r="D859" s="180"/>
      <c r="E859" s="180"/>
      <c r="F859" s="180"/>
    </row>
    <row r="860" spans="4:6" ht="9">
      <c r="D860" s="180"/>
      <c r="E860" s="180"/>
      <c r="F860" s="180"/>
    </row>
    <row r="861" spans="4:6" ht="9">
      <c r="D861" s="180"/>
      <c r="E861" s="180"/>
      <c r="F861" s="180"/>
    </row>
    <row r="862" spans="4:6" ht="9">
      <c r="D862" s="180"/>
      <c r="E862" s="180"/>
      <c r="F862" s="180"/>
    </row>
    <row r="863" spans="4:6" ht="9">
      <c r="D863" s="180"/>
      <c r="E863" s="180"/>
      <c r="F863" s="180"/>
    </row>
    <row r="864" spans="4:6" ht="9">
      <c r="D864" s="180"/>
      <c r="E864" s="180"/>
      <c r="F864" s="180"/>
    </row>
    <row r="865" spans="4:6" ht="9">
      <c r="D865" s="180"/>
      <c r="E865" s="180"/>
      <c r="F865" s="180"/>
    </row>
    <row r="866" spans="4:6" ht="9">
      <c r="D866" s="180"/>
      <c r="E866" s="180"/>
      <c r="F866" s="180"/>
    </row>
    <row r="867" spans="4:6" ht="9">
      <c r="D867" s="180"/>
      <c r="E867" s="180"/>
      <c r="F867" s="180"/>
    </row>
    <row r="868" spans="4:6" ht="9">
      <c r="D868" s="180"/>
      <c r="E868" s="180"/>
      <c r="F868" s="180"/>
    </row>
    <row r="869" spans="4:6" ht="9">
      <c r="D869" s="180"/>
      <c r="E869" s="180"/>
      <c r="F869" s="180"/>
    </row>
    <row r="870" spans="4:6" ht="9">
      <c r="D870" s="180"/>
      <c r="E870" s="180"/>
      <c r="F870" s="180"/>
    </row>
    <row r="871" spans="4:6" ht="9">
      <c r="D871" s="180"/>
      <c r="E871" s="180"/>
      <c r="F871" s="180"/>
    </row>
    <row r="872" spans="4:6" ht="9">
      <c r="D872" s="180"/>
      <c r="E872" s="180"/>
      <c r="F872" s="180"/>
    </row>
    <row r="873" spans="4:6" ht="9">
      <c r="D873" s="180"/>
      <c r="E873" s="180"/>
      <c r="F873" s="180"/>
    </row>
    <row r="874" spans="4:6" ht="9">
      <c r="D874" s="180"/>
      <c r="E874" s="180"/>
      <c r="F874" s="180"/>
    </row>
    <row r="875" spans="4:6" ht="9">
      <c r="D875" s="180"/>
      <c r="E875" s="180"/>
      <c r="F875" s="180"/>
    </row>
    <row r="876" spans="4:6" ht="9">
      <c r="D876" s="180"/>
      <c r="E876" s="180"/>
      <c r="F876" s="180"/>
    </row>
    <row r="877" spans="4:6" ht="9">
      <c r="D877" s="180"/>
      <c r="E877" s="180"/>
      <c r="F877" s="180"/>
    </row>
    <row r="878" spans="4:6" ht="9">
      <c r="D878" s="180"/>
      <c r="E878" s="180"/>
      <c r="F878" s="180"/>
    </row>
    <row r="879" spans="4:6" ht="9">
      <c r="D879" s="180"/>
      <c r="E879" s="180"/>
      <c r="F879" s="180"/>
    </row>
    <row r="880" spans="4:6" ht="9">
      <c r="D880" s="180"/>
      <c r="E880" s="180"/>
      <c r="F880" s="180"/>
    </row>
    <row r="881" spans="4:6" ht="9">
      <c r="D881" s="180"/>
      <c r="E881" s="180"/>
      <c r="F881" s="180"/>
    </row>
    <row r="882" spans="4:6" ht="9">
      <c r="D882" s="180"/>
      <c r="E882" s="180"/>
      <c r="F882" s="180"/>
    </row>
    <row r="883" spans="4:6" ht="9">
      <c r="D883" s="180"/>
      <c r="E883" s="180"/>
      <c r="F883" s="180"/>
    </row>
    <row r="884" spans="4:6" ht="9">
      <c r="D884" s="180"/>
      <c r="E884" s="180"/>
      <c r="F884" s="180"/>
    </row>
    <row r="885" spans="4:6" ht="9">
      <c r="D885" s="180"/>
      <c r="E885" s="180"/>
      <c r="F885" s="180"/>
    </row>
    <row r="886" spans="4:6" ht="9">
      <c r="D886" s="180"/>
      <c r="E886" s="180"/>
      <c r="F886" s="180"/>
    </row>
    <row r="887" spans="4:6" ht="9">
      <c r="D887" s="180"/>
      <c r="E887" s="180"/>
      <c r="F887" s="180"/>
    </row>
    <row r="888" spans="4:6" ht="9">
      <c r="D888" s="180"/>
      <c r="E888" s="180"/>
      <c r="F888" s="180"/>
    </row>
    <row r="889" spans="4:6" ht="9">
      <c r="D889" s="180"/>
      <c r="E889" s="180"/>
      <c r="F889" s="180"/>
    </row>
    <row r="890" spans="4:6" ht="9">
      <c r="D890" s="180"/>
      <c r="E890" s="180"/>
      <c r="F890" s="180"/>
    </row>
    <row r="891" spans="4:6" ht="9">
      <c r="D891" s="180"/>
      <c r="E891" s="180"/>
      <c r="F891" s="180"/>
    </row>
    <row r="892" spans="4:6" ht="9">
      <c r="D892" s="180"/>
      <c r="E892" s="180"/>
      <c r="F892" s="180"/>
    </row>
    <row r="893" spans="4:6" ht="9">
      <c r="D893" s="180"/>
      <c r="E893" s="180"/>
      <c r="F893" s="180"/>
    </row>
    <row r="894" spans="4:6" ht="9">
      <c r="D894" s="180"/>
      <c r="E894" s="180"/>
      <c r="F894" s="180"/>
    </row>
    <row r="895" spans="4:6" ht="9">
      <c r="D895" s="180"/>
      <c r="E895" s="180"/>
      <c r="F895" s="180"/>
    </row>
    <row r="896" spans="4:6" ht="9">
      <c r="D896" s="180"/>
      <c r="E896" s="180"/>
      <c r="F896" s="180"/>
    </row>
    <row r="897" spans="4:6" ht="9">
      <c r="D897" s="180"/>
      <c r="E897" s="180"/>
      <c r="F897" s="180"/>
    </row>
    <row r="898" spans="4:6" ht="9">
      <c r="D898" s="180"/>
      <c r="E898" s="180"/>
      <c r="F898" s="180"/>
    </row>
    <row r="899" spans="4:6" ht="9">
      <c r="D899" s="180"/>
      <c r="E899" s="180"/>
      <c r="F899" s="180"/>
    </row>
    <row r="900" spans="4:6" ht="9">
      <c r="D900" s="180"/>
      <c r="E900" s="180"/>
      <c r="F900" s="180"/>
    </row>
    <row r="901" spans="4:6" ht="9">
      <c r="D901" s="180"/>
      <c r="E901" s="180"/>
      <c r="F901" s="180"/>
    </row>
    <row r="902" spans="4:6" ht="9">
      <c r="D902" s="180"/>
      <c r="E902" s="180"/>
      <c r="F902" s="180"/>
    </row>
    <row r="903" spans="4:6" ht="9">
      <c r="D903" s="180"/>
      <c r="E903" s="180"/>
      <c r="F903" s="180"/>
    </row>
    <row r="904" spans="4:6" ht="9">
      <c r="D904" s="180"/>
      <c r="E904" s="180"/>
      <c r="F904" s="180"/>
    </row>
    <row r="905" spans="4:6" ht="9">
      <c r="D905" s="180"/>
      <c r="E905" s="180"/>
      <c r="F905" s="180"/>
    </row>
    <row r="906" spans="4:6" ht="9">
      <c r="D906" s="180"/>
      <c r="E906" s="180"/>
      <c r="F906" s="180"/>
    </row>
    <row r="907" spans="4:6" ht="9">
      <c r="D907" s="180"/>
      <c r="E907" s="180"/>
      <c r="F907" s="180"/>
    </row>
    <row r="908" spans="4:6" ht="9">
      <c r="D908" s="180"/>
      <c r="E908" s="180"/>
      <c r="F908" s="180"/>
    </row>
    <row r="909" spans="4:6" ht="9">
      <c r="D909" s="180"/>
      <c r="E909" s="180"/>
      <c r="F909" s="180"/>
    </row>
    <row r="910" spans="4:6" ht="9">
      <c r="D910" s="180"/>
      <c r="E910" s="180"/>
      <c r="F910" s="180"/>
    </row>
    <row r="911" spans="4:6" ht="9">
      <c r="D911" s="180"/>
      <c r="E911" s="180"/>
      <c r="F911" s="180"/>
    </row>
    <row r="912" spans="4:6" ht="9">
      <c r="D912" s="180"/>
      <c r="E912" s="180"/>
      <c r="F912" s="180"/>
    </row>
    <row r="913" spans="4:6" ht="9">
      <c r="D913" s="180"/>
      <c r="E913" s="180"/>
      <c r="F913" s="180"/>
    </row>
    <row r="914" spans="4:6" ht="9">
      <c r="D914" s="180"/>
      <c r="E914" s="180"/>
      <c r="F914" s="180"/>
    </row>
    <row r="915" spans="4:6" ht="9">
      <c r="D915" s="180"/>
      <c r="E915" s="180"/>
      <c r="F915" s="180"/>
    </row>
    <row r="916" spans="4:6" ht="9">
      <c r="D916" s="180"/>
      <c r="E916" s="180"/>
      <c r="F916" s="180"/>
    </row>
    <row r="917" spans="4:6" ht="9">
      <c r="D917" s="180"/>
      <c r="E917" s="180"/>
      <c r="F917" s="180"/>
    </row>
    <row r="918" spans="4:6" ht="9">
      <c r="D918" s="180"/>
      <c r="E918" s="180"/>
      <c r="F918" s="180"/>
    </row>
    <row r="919" spans="4:6" ht="9">
      <c r="D919" s="180"/>
      <c r="E919" s="180"/>
      <c r="F919" s="180"/>
    </row>
    <row r="920" spans="4:6" ht="9">
      <c r="D920" s="180"/>
      <c r="E920" s="180"/>
      <c r="F920" s="180"/>
    </row>
    <row r="921" spans="4:6" ht="9">
      <c r="D921" s="180"/>
      <c r="E921" s="180"/>
      <c r="F921" s="180"/>
    </row>
    <row r="922" spans="4:6" ht="9">
      <c r="D922" s="180"/>
      <c r="E922" s="180"/>
      <c r="F922" s="180"/>
    </row>
    <row r="923" spans="4:6" ht="9">
      <c r="D923" s="180"/>
      <c r="E923" s="180"/>
      <c r="F923" s="180"/>
    </row>
    <row r="924" spans="4:6" ht="9">
      <c r="D924" s="180"/>
      <c r="E924" s="180"/>
      <c r="F924" s="180"/>
    </row>
    <row r="925" spans="4:6" ht="9">
      <c r="D925" s="180"/>
      <c r="E925" s="180"/>
      <c r="F925" s="180"/>
    </row>
    <row r="926" spans="4:6" ht="9">
      <c r="D926" s="180"/>
      <c r="E926" s="180"/>
      <c r="F926" s="180"/>
    </row>
    <row r="927" spans="4:6" ht="9">
      <c r="D927" s="180"/>
      <c r="E927" s="180"/>
      <c r="F927" s="180"/>
    </row>
    <row r="928" spans="4:6" ht="9">
      <c r="D928" s="180"/>
      <c r="E928" s="180"/>
      <c r="F928" s="180"/>
    </row>
    <row r="929" spans="4:6" ht="9">
      <c r="D929" s="180"/>
      <c r="E929" s="180"/>
      <c r="F929" s="180"/>
    </row>
    <row r="930" spans="4:6" ht="9">
      <c r="D930" s="180"/>
      <c r="E930" s="180"/>
      <c r="F930" s="180"/>
    </row>
    <row r="931" spans="4:6" ht="9">
      <c r="D931" s="180"/>
      <c r="E931" s="180"/>
      <c r="F931" s="180"/>
    </row>
    <row r="932" spans="4:6" ht="9">
      <c r="D932" s="180"/>
      <c r="E932" s="180"/>
      <c r="F932" s="180"/>
    </row>
    <row r="933" spans="4:6" ht="9">
      <c r="D933" s="180"/>
      <c r="E933" s="180"/>
      <c r="F933" s="180"/>
    </row>
    <row r="934" spans="4:6" ht="9">
      <c r="D934" s="180"/>
      <c r="E934" s="180"/>
      <c r="F934" s="180"/>
    </row>
    <row r="935" spans="4:6" ht="9">
      <c r="D935" s="180"/>
      <c r="E935" s="180"/>
      <c r="F935" s="180"/>
    </row>
    <row r="936" spans="4:6" ht="9">
      <c r="D936" s="180"/>
      <c r="E936" s="180"/>
      <c r="F936" s="180"/>
    </row>
    <row r="937" spans="4:6" ht="9">
      <c r="D937" s="180"/>
      <c r="E937" s="180"/>
      <c r="F937" s="180"/>
    </row>
    <row r="938" spans="4:6" ht="9">
      <c r="D938" s="180"/>
      <c r="E938" s="180"/>
      <c r="F938" s="180"/>
    </row>
    <row r="939" spans="4:6" ht="9">
      <c r="D939" s="180"/>
      <c r="E939" s="180"/>
      <c r="F939" s="180"/>
    </row>
    <row r="940" spans="4:6" ht="9">
      <c r="D940" s="180"/>
      <c r="E940" s="180"/>
      <c r="F940" s="180"/>
    </row>
    <row r="941" spans="4:6" ht="9">
      <c r="D941" s="180"/>
      <c r="E941" s="180"/>
      <c r="F941" s="180"/>
    </row>
    <row r="942" spans="4:6" ht="9">
      <c r="D942" s="180"/>
      <c r="E942" s="180"/>
      <c r="F942" s="180"/>
    </row>
    <row r="943" spans="4:6" ht="9">
      <c r="D943" s="180"/>
      <c r="E943" s="180"/>
      <c r="F943" s="180"/>
    </row>
    <row r="944" spans="4:6" ht="9">
      <c r="D944" s="180"/>
      <c r="E944" s="180"/>
      <c r="F944" s="180"/>
    </row>
    <row r="945" spans="4:6" ht="9">
      <c r="D945" s="180"/>
      <c r="E945" s="180"/>
      <c r="F945" s="180"/>
    </row>
    <row r="946" spans="4:6" ht="9">
      <c r="D946" s="180"/>
      <c r="E946" s="180"/>
      <c r="F946" s="180"/>
    </row>
    <row r="947" spans="4:6" ht="9">
      <c r="D947" s="180"/>
      <c r="E947" s="180"/>
      <c r="F947" s="180"/>
    </row>
    <row r="948" spans="4:6" ht="9">
      <c r="D948" s="180"/>
      <c r="E948" s="180"/>
      <c r="F948" s="180"/>
    </row>
    <row r="949" spans="4:6" ht="9">
      <c r="D949" s="180"/>
      <c r="E949" s="180"/>
      <c r="F949" s="180"/>
    </row>
    <row r="950" spans="4:6" ht="9">
      <c r="D950" s="180"/>
      <c r="E950" s="180"/>
      <c r="F950" s="180"/>
    </row>
    <row r="951" spans="4:6" ht="9">
      <c r="D951" s="180"/>
      <c r="E951" s="180"/>
      <c r="F951" s="180"/>
    </row>
    <row r="952" spans="4:6" ht="9">
      <c r="D952" s="180"/>
      <c r="E952" s="180"/>
      <c r="F952" s="180"/>
    </row>
    <row r="953" spans="4:6" ht="9">
      <c r="D953" s="180"/>
      <c r="E953" s="180"/>
      <c r="F953" s="180"/>
    </row>
    <row r="954" spans="4:6" ht="9">
      <c r="D954" s="180"/>
      <c r="E954" s="180"/>
      <c r="F954" s="180"/>
    </row>
    <row r="955" spans="4:6" ht="9">
      <c r="D955" s="180"/>
      <c r="E955" s="180"/>
      <c r="F955" s="180"/>
    </row>
    <row r="956" spans="4:6" ht="9">
      <c r="D956" s="180"/>
      <c r="E956" s="180"/>
      <c r="F956" s="180"/>
    </row>
    <row r="957" spans="4:6" ht="9">
      <c r="D957" s="180"/>
      <c r="E957" s="180"/>
      <c r="F957" s="180"/>
    </row>
    <row r="958" spans="4:6" ht="9">
      <c r="D958" s="180"/>
      <c r="E958" s="180"/>
      <c r="F958" s="180"/>
    </row>
    <row r="959" spans="4:6" ht="9">
      <c r="D959" s="180"/>
      <c r="E959" s="180"/>
      <c r="F959" s="180"/>
    </row>
    <row r="960" spans="4:6" ht="9">
      <c r="D960" s="180"/>
      <c r="E960" s="180"/>
      <c r="F960" s="180"/>
    </row>
    <row r="961" spans="4:6" ht="9">
      <c r="D961" s="180"/>
      <c r="E961" s="180"/>
      <c r="F961" s="180"/>
    </row>
    <row r="962" spans="4:6" ht="9">
      <c r="D962" s="180"/>
      <c r="E962" s="180"/>
      <c r="F962" s="180"/>
    </row>
    <row r="963" spans="4:6" ht="9">
      <c r="D963" s="180"/>
      <c r="E963" s="180"/>
      <c r="F963" s="180"/>
    </row>
    <row r="964" spans="4:6" ht="9">
      <c r="D964" s="180"/>
      <c r="E964" s="180"/>
      <c r="F964" s="180"/>
    </row>
    <row r="965" spans="4:6" ht="9">
      <c r="D965" s="180"/>
      <c r="E965" s="180"/>
      <c r="F965" s="180"/>
    </row>
    <row r="966" spans="4:6" ht="9">
      <c r="D966" s="180"/>
      <c r="E966" s="180"/>
      <c r="F966" s="180"/>
    </row>
    <row r="967" spans="4:6" ht="9">
      <c r="D967" s="180"/>
      <c r="E967" s="180"/>
      <c r="F967" s="180"/>
    </row>
    <row r="968" spans="4:6" ht="9">
      <c r="D968" s="180"/>
      <c r="E968" s="180"/>
      <c r="F968" s="180"/>
    </row>
    <row r="969" spans="4:6" ht="9">
      <c r="D969" s="180"/>
      <c r="E969" s="180"/>
      <c r="F969" s="180"/>
    </row>
    <row r="970" spans="4:6" ht="9">
      <c r="D970" s="180"/>
      <c r="E970" s="180"/>
      <c r="F970" s="180"/>
    </row>
    <row r="971" spans="4:6" ht="9">
      <c r="D971" s="180"/>
      <c r="E971" s="180"/>
      <c r="F971" s="180"/>
    </row>
    <row r="972" spans="4:6" ht="9">
      <c r="D972" s="180"/>
      <c r="E972" s="180"/>
      <c r="F972" s="180"/>
    </row>
    <row r="973" spans="4:6" ht="9">
      <c r="D973" s="180"/>
      <c r="E973" s="180"/>
      <c r="F973" s="180"/>
    </row>
    <row r="974" spans="4:6" ht="9">
      <c r="D974" s="180"/>
      <c r="E974" s="180"/>
      <c r="F974" s="180"/>
    </row>
    <row r="975" spans="4:6" ht="9">
      <c r="D975" s="180"/>
      <c r="E975" s="180"/>
      <c r="F975" s="180"/>
    </row>
    <row r="976" spans="4:6" ht="9">
      <c r="D976" s="180"/>
      <c r="E976" s="180"/>
      <c r="F976" s="180"/>
    </row>
    <row r="977" spans="4:6" ht="9">
      <c r="D977" s="180"/>
      <c r="E977" s="180"/>
      <c r="F977" s="180"/>
    </row>
    <row r="978" spans="4:6" ht="9">
      <c r="D978" s="180"/>
      <c r="E978" s="180"/>
      <c r="F978" s="180"/>
    </row>
    <row r="979" spans="4:6" ht="9">
      <c r="D979" s="180"/>
      <c r="E979" s="180"/>
      <c r="F979" s="180"/>
    </row>
    <row r="980" spans="4:6" ht="9">
      <c r="D980" s="180"/>
      <c r="E980" s="180"/>
      <c r="F980" s="180"/>
    </row>
    <row r="981" spans="4:6" ht="9">
      <c r="D981" s="180"/>
      <c r="E981" s="180"/>
      <c r="F981" s="180"/>
    </row>
    <row r="982" spans="4:6" ht="9">
      <c r="D982" s="180"/>
      <c r="E982" s="180"/>
      <c r="F982" s="180"/>
    </row>
    <row r="983" spans="4:6" ht="9">
      <c r="D983" s="180"/>
      <c r="E983" s="180"/>
      <c r="F983" s="180"/>
    </row>
    <row r="984" spans="4:6" ht="9">
      <c r="D984" s="180"/>
      <c r="E984" s="180"/>
      <c r="F984" s="180"/>
    </row>
    <row r="985" spans="4:6" ht="9">
      <c r="D985" s="180"/>
      <c r="E985" s="180"/>
      <c r="F985" s="180"/>
    </row>
    <row r="986" spans="4:6" ht="9">
      <c r="D986" s="180"/>
      <c r="E986" s="180"/>
      <c r="F986" s="180"/>
    </row>
    <row r="987" spans="4:6" ht="9">
      <c r="D987" s="180"/>
      <c r="E987" s="180"/>
      <c r="F987" s="180"/>
    </row>
    <row r="988" spans="4:6" ht="9">
      <c r="D988" s="180"/>
      <c r="E988" s="180"/>
      <c r="F988" s="180"/>
    </row>
    <row r="989" spans="4:6" ht="9">
      <c r="D989" s="180"/>
      <c r="E989" s="180"/>
      <c r="F989" s="180"/>
    </row>
    <row r="990" spans="4:6" ht="9">
      <c r="D990" s="180"/>
      <c r="E990" s="180"/>
      <c r="F990" s="180"/>
    </row>
    <row r="991" spans="4:6" ht="9">
      <c r="D991" s="180"/>
      <c r="E991" s="180"/>
      <c r="F991" s="180"/>
    </row>
    <row r="992" spans="4:6" ht="9">
      <c r="D992" s="180"/>
      <c r="E992" s="180"/>
      <c r="F992" s="180"/>
    </row>
    <row r="993" spans="4:6" ht="9">
      <c r="D993" s="180"/>
      <c r="E993" s="180"/>
      <c r="F993" s="180"/>
    </row>
    <row r="994" spans="4:6" ht="9">
      <c r="D994" s="180"/>
      <c r="E994" s="180"/>
      <c r="F994" s="180"/>
    </row>
    <row r="995" spans="4:6" ht="9">
      <c r="D995" s="180"/>
      <c r="E995" s="180"/>
      <c r="F995" s="180"/>
    </row>
    <row r="996" spans="4:6" ht="9">
      <c r="D996" s="180"/>
      <c r="E996" s="180"/>
      <c r="F996" s="180"/>
    </row>
    <row r="997" spans="4:6" ht="9">
      <c r="D997" s="180"/>
      <c r="E997" s="180"/>
      <c r="F997" s="180"/>
    </row>
    <row r="998" spans="4:6" ht="9">
      <c r="D998" s="180"/>
      <c r="E998" s="180"/>
      <c r="F998" s="180"/>
    </row>
    <row r="999" spans="4:6" ht="9">
      <c r="D999" s="180"/>
      <c r="E999" s="180"/>
      <c r="F999" s="180"/>
    </row>
    <row r="1000" spans="4:6" ht="9">
      <c r="D1000" s="180"/>
      <c r="E1000" s="180"/>
      <c r="F1000" s="180"/>
    </row>
    <row r="1001" spans="4:6" ht="9">
      <c r="D1001" s="180"/>
      <c r="E1001" s="180"/>
      <c r="F1001" s="180"/>
    </row>
    <row r="1002" spans="4:6" ht="9">
      <c r="D1002" s="180"/>
      <c r="E1002" s="180"/>
      <c r="F1002" s="180"/>
    </row>
    <row r="1003" spans="4:6" ht="9">
      <c r="D1003" s="180"/>
      <c r="E1003" s="180"/>
      <c r="F1003" s="180"/>
    </row>
    <row r="1004" spans="4:6" ht="9">
      <c r="D1004" s="180"/>
      <c r="E1004" s="180"/>
      <c r="F1004" s="180"/>
    </row>
    <row r="1005" spans="4:6" ht="9">
      <c r="D1005" s="180"/>
      <c r="E1005" s="180"/>
      <c r="F1005" s="180"/>
    </row>
    <row r="1006" spans="4:6" ht="9">
      <c r="D1006" s="180"/>
      <c r="E1006" s="180"/>
      <c r="F1006" s="180"/>
    </row>
    <row r="1007" spans="4:6" ht="9">
      <c r="D1007" s="180"/>
      <c r="E1007" s="180"/>
      <c r="F1007" s="180"/>
    </row>
    <row r="1008" spans="4:6" ht="9">
      <c r="D1008" s="180"/>
      <c r="E1008" s="180"/>
      <c r="F1008" s="180"/>
    </row>
    <row r="1009" spans="4:6" ht="9">
      <c r="D1009" s="180"/>
      <c r="E1009" s="180"/>
      <c r="F1009" s="180"/>
    </row>
    <row r="1010" spans="4:6" ht="9">
      <c r="D1010" s="180"/>
      <c r="E1010" s="180"/>
      <c r="F1010" s="180"/>
    </row>
    <row r="1011" spans="4:6" ht="9">
      <c r="D1011" s="180"/>
      <c r="E1011" s="180"/>
      <c r="F1011" s="180"/>
    </row>
    <row r="1012" spans="4:6" ht="9">
      <c r="D1012" s="180"/>
      <c r="E1012" s="180"/>
      <c r="F1012" s="180"/>
    </row>
    <row r="1013" spans="4:6" ht="9">
      <c r="D1013" s="180"/>
      <c r="E1013" s="180"/>
      <c r="F1013" s="180"/>
    </row>
    <row r="1014" spans="4:6" ht="9">
      <c r="D1014" s="180"/>
      <c r="E1014" s="180"/>
      <c r="F1014" s="180"/>
    </row>
    <row r="1015" spans="4:6" ht="9">
      <c r="D1015" s="180"/>
      <c r="E1015" s="180"/>
      <c r="F1015" s="180"/>
    </row>
    <row r="1016" spans="4:6" ht="9">
      <c r="D1016" s="180"/>
      <c r="E1016" s="180"/>
      <c r="F1016" s="180"/>
    </row>
    <row r="1017" spans="4:6" ht="9">
      <c r="D1017" s="180"/>
      <c r="E1017" s="180"/>
      <c r="F1017" s="180"/>
    </row>
    <row r="1018" spans="4:6" ht="9">
      <c r="D1018" s="180"/>
      <c r="E1018" s="180"/>
      <c r="F1018" s="180"/>
    </row>
    <row r="1019" spans="4:6" ht="9">
      <c r="D1019" s="180"/>
      <c r="E1019" s="180"/>
      <c r="F1019" s="180"/>
    </row>
    <row r="1020" spans="4:6" ht="9">
      <c r="D1020" s="180"/>
      <c r="E1020" s="180"/>
      <c r="F1020" s="180"/>
    </row>
    <row r="1021" spans="4:6" ht="9">
      <c r="D1021" s="180"/>
      <c r="E1021" s="180"/>
      <c r="F1021" s="180"/>
    </row>
    <row r="1022" spans="4:6" ht="9">
      <c r="D1022" s="180"/>
      <c r="E1022" s="180"/>
      <c r="F1022" s="180"/>
    </row>
    <row r="1023" spans="4:6" ht="9">
      <c r="D1023" s="180"/>
      <c r="E1023" s="180"/>
      <c r="F1023" s="180"/>
    </row>
    <row r="1024" spans="4:6" ht="9">
      <c r="D1024" s="180"/>
      <c r="E1024" s="180"/>
      <c r="F1024" s="180"/>
    </row>
    <row r="1025" spans="4:6" ht="9">
      <c r="D1025" s="180"/>
      <c r="E1025" s="180"/>
      <c r="F1025" s="180"/>
    </row>
    <row r="1026" spans="4:6" ht="9">
      <c r="D1026" s="180"/>
      <c r="E1026" s="180"/>
      <c r="F1026" s="180"/>
    </row>
    <row r="1027" spans="4:6" ht="9">
      <c r="D1027" s="180"/>
      <c r="E1027" s="180"/>
      <c r="F1027" s="180"/>
    </row>
    <row r="1028" spans="4:6" ht="9">
      <c r="D1028" s="180"/>
      <c r="E1028" s="180"/>
      <c r="F1028" s="180"/>
    </row>
    <row r="1029" spans="4:6" ht="9">
      <c r="D1029" s="180"/>
      <c r="E1029" s="180"/>
      <c r="F1029" s="180"/>
    </row>
    <row r="1030" spans="4:6" ht="9">
      <c r="D1030" s="180"/>
      <c r="E1030" s="180"/>
      <c r="F1030" s="180"/>
    </row>
    <row r="1031" spans="4:6" ht="9">
      <c r="D1031" s="180"/>
      <c r="E1031" s="180"/>
      <c r="F1031" s="180"/>
    </row>
    <row r="1032" spans="4:6" ht="9">
      <c r="D1032" s="180"/>
      <c r="E1032" s="180"/>
      <c r="F1032" s="180"/>
    </row>
    <row r="1033" spans="4:6" ht="9">
      <c r="D1033" s="180"/>
      <c r="E1033" s="180"/>
      <c r="F1033" s="180"/>
    </row>
    <row r="1034" spans="4:6" ht="9">
      <c r="D1034" s="180"/>
      <c r="E1034" s="180"/>
      <c r="F1034" s="180"/>
    </row>
    <row r="1035" spans="4:6" ht="9">
      <c r="D1035" s="180"/>
      <c r="E1035" s="180"/>
      <c r="F1035" s="180"/>
    </row>
    <row r="1036" spans="4:6" ht="9">
      <c r="D1036" s="180"/>
      <c r="E1036" s="180"/>
      <c r="F1036" s="180"/>
    </row>
    <row r="1037" spans="4:6" ht="9">
      <c r="D1037" s="180"/>
      <c r="E1037" s="180"/>
      <c r="F1037" s="180"/>
    </row>
    <row r="1038" spans="4:6" ht="9">
      <c r="D1038" s="180"/>
      <c r="E1038" s="180"/>
      <c r="F1038" s="180"/>
    </row>
    <row r="1039" spans="4:6" ht="9">
      <c r="D1039" s="180"/>
      <c r="E1039" s="180"/>
      <c r="F1039" s="180"/>
    </row>
    <row r="1040" spans="4:6" ht="9">
      <c r="D1040" s="180"/>
      <c r="E1040" s="180"/>
      <c r="F1040" s="180"/>
    </row>
    <row r="1041" spans="4:6" ht="9">
      <c r="D1041" s="180"/>
      <c r="E1041" s="180"/>
      <c r="F1041" s="180"/>
    </row>
    <row r="1042" spans="4:6" ht="9">
      <c r="D1042" s="180"/>
      <c r="E1042" s="180"/>
      <c r="F1042" s="180"/>
    </row>
    <row r="1043" spans="4:6" ht="9">
      <c r="D1043" s="180"/>
      <c r="E1043" s="180"/>
      <c r="F1043" s="180"/>
    </row>
    <row r="1044" spans="4:6" ht="9">
      <c r="D1044" s="180"/>
      <c r="E1044" s="180"/>
      <c r="F1044" s="180"/>
    </row>
    <row r="1045" spans="4:6" ht="9">
      <c r="D1045" s="180"/>
      <c r="E1045" s="180"/>
      <c r="F1045" s="180"/>
    </row>
    <row r="1046" spans="4:6" ht="9">
      <c r="D1046" s="180"/>
      <c r="E1046" s="180"/>
      <c r="F1046" s="180"/>
    </row>
    <row r="1047" spans="4:6" ht="9">
      <c r="D1047" s="180"/>
      <c r="E1047" s="180"/>
      <c r="F1047" s="180"/>
    </row>
    <row r="1048" spans="4:6" ht="9">
      <c r="D1048" s="180"/>
      <c r="E1048" s="180"/>
      <c r="F1048" s="180"/>
    </row>
    <row r="1049" spans="4:6" ht="9">
      <c r="D1049" s="180"/>
      <c r="E1049" s="180"/>
      <c r="F1049" s="180"/>
    </row>
    <row r="1050" spans="4:6" ht="9">
      <c r="D1050" s="180"/>
      <c r="E1050" s="180"/>
      <c r="F1050" s="180"/>
    </row>
    <row r="1051" spans="4:6" ht="9">
      <c r="D1051" s="180"/>
      <c r="E1051" s="180"/>
      <c r="F1051" s="180"/>
    </row>
    <row r="1052" spans="4:6" ht="9">
      <c r="D1052" s="180"/>
      <c r="E1052" s="180"/>
      <c r="F1052" s="180"/>
    </row>
    <row r="1053" spans="4:6" ht="9">
      <c r="D1053" s="180"/>
      <c r="E1053" s="180"/>
      <c r="F1053" s="180"/>
    </row>
    <row r="1054" spans="4:6" ht="9">
      <c r="D1054" s="180"/>
      <c r="E1054" s="180"/>
      <c r="F1054" s="180"/>
    </row>
    <row r="1055" spans="4:6" ht="9">
      <c r="D1055" s="180"/>
      <c r="E1055" s="180"/>
      <c r="F1055" s="180"/>
    </row>
    <row r="1056" spans="4:6" ht="9">
      <c r="D1056" s="180"/>
      <c r="E1056" s="180"/>
      <c r="F1056" s="180"/>
    </row>
    <row r="1057" spans="4:6" ht="9">
      <c r="D1057" s="180"/>
      <c r="E1057" s="180"/>
      <c r="F1057" s="180"/>
    </row>
    <row r="1058" spans="4:6" ht="9">
      <c r="D1058" s="180"/>
      <c r="E1058" s="180"/>
      <c r="F1058" s="180"/>
    </row>
    <row r="1059" spans="4:6" ht="9">
      <c r="D1059" s="180"/>
      <c r="E1059" s="180"/>
      <c r="F1059" s="180"/>
    </row>
    <row r="1060" spans="4:6" ht="9">
      <c r="D1060" s="180"/>
      <c r="E1060" s="180"/>
      <c r="F1060" s="180"/>
    </row>
    <row r="1061" spans="4:6" ht="9">
      <c r="D1061" s="180"/>
      <c r="E1061" s="180"/>
      <c r="F1061" s="180"/>
    </row>
    <row r="1062" spans="4:6" ht="9">
      <c r="D1062" s="180"/>
      <c r="E1062" s="180"/>
      <c r="F1062" s="180"/>
    </row>
    <row r="1063" spans="4:6" ht="9">
      <c r="D1063" s="180"/>
      <c r="E1063" s="180"/>
      <c r="F1063" s="180"/>
    </row>
    <row r="1064" spans="4:6" ht="9">
      <c r="D1064" s="180"/>
      <c r="E1064" s="180"/>
      <c r="F1064" s="180"/>
    </row>
    <row r="1065" spans="4:6" ht="9">
      <c r="D1065" s="180"/>
      <c r="E1065" s="180"/>
      <c r="F1065" s="180"/>
    </row>
    <row r="1066" spans="4:6" ht="9">
      <c r="D1066" s="180"/>
      <c r="E1066" s="180"/>
      <c r="F1066" s="180"/>
    </row>
    <row r="1067" spans="4:6" ht="9">
      <c r="D1067" s="180"/>
      <c r="E1067" s="180"/>
      <c r="F1067" s="180"/>
    </row>
    <row r="1068" spans="4:6" ht="9">
      <c r="D1068" s="180"/>
      <c r="E1068" s="180"/>
      <c r="F1068" s="180"/>
    </row>
    <row r="1069" spans="4:6" ht="9">
      <c r="D1069" s="180"/>
      <c r="E1069" s="180"/>
      <c r="F1069" s="180"/>
    </row>
    <row r="1070" spans="4:6" ht="9">
      <c r="D1070" s="180"/>
      <c r="E1070" s="180"/>
      <c r="F1070" s="180"/>
    </row>
    <row r="1071" spans="4:6" ht="9">
      <c r="D1071" s="180"/>
      <c r="E1071" s="180"/>
      <c r="F1071" s="180"/>
    </row>
    <row r="1072" spans="4:6" ht="9">
      <c r="D1072" s="180"/>
      <c r="E1072" s="180"/>
      <c r="F1072" s="180"/>
    </row>
    <row r="1073" spans="4:6" ht="9">
      <c r="D1073" s="180"/>
      <c r="E1073" s="180"/>
      <c r="F1073" s="180"/>
    </row>
    <row r="1074" spans="4:6" ht="9">
      <c r="D1074" s="180"/>
      <c r="E1074" s="180"/>
      <c r="F1074" s="180"/>
    </row>
    <row r="1075" spans="4:6" ht="9">
      <c r="D1075" s="180"/>
      <c r="E1075" s="180"/>
      <c r="F1075" s="180"/>
    </row>
    <row r="1076" spans="4:6" ht="9">
      <c r="D1076" s="180"/>
      <c r="E1076" s="180"/>
      <c r="F1076" s="180"/>
    </row>
    <row r="1077" spans="4:6" ht="9">
      <c r="D1077" s="180"/>
      <c r="E1077" s="180"/>
      <c r="F1077" s="180"/>
    </row>
    <row r="1078" spans="4:6" ht="9">
      <c r="D1078" s="180"/>
      <c r="E1078" s="180"/>
      <c r="F1078" s="180"/>
    </row>
    <row r="1079" spans="4:6" ht="9">
      <c r="D1079" s="180"/>
      <c r="E1079" s="180"/>
      <c r="F1079" s="180"/>
    </row>
    <row r="1080" spans="4:6" ht="9">
      <c r="D1080" s="180"/>
      <c r="E1080" s="180"/>
      <c r="F1080" s="180"/>
    </row>
    <row r="1081" spans="4:6" ht="9">
      <c r="D1081" s="180"/>
      <c r="E1081" s="180"/>
      <c r="F1081" s="180"/>
    </row>
    <row r="1082" spans="4:6" ht="9">
      <c r="D1082" s="180"/>
      <c r="E1082" s="180"/>
      <c r="F1082" s="180"/>
    </row>
    <row r="1083" spans="4:6" ht="9">
      <c r="D1083" s="180"/>
      <c r="E1083" s="180"/>
      <c r="F1083" s="180"/>
    </row>
    <row r="1084" spans="4:6" ht="9">
      <c r="D1084" s="180"/>
      <c r="E1084" s="180"/>
      <c r="F1084" s="180"/>
    </row>
    <row r="1085" spans="4:6" ht="9">
      <c r="D1085" s="180"/>
      <c r="E1085" s="180"/>
      <c r="F1085" s="180"/>
    </row>
    <row r="1086" spans="4:6" ht="9">
      <c r="D1086" s="180"/>
      <c r="E1086" s="180"/>
      <c r="F1086" s="180"/>
    </row>
    <row r="1087" spans="4:6" ht="9">
      <c r="D1087" s="180"/>
      <c r="E1087" s="180"/>
      <c r="F1087" s="180"/>
    </row>
    <row r="1088" spans="4:6" ht="9">
      <c r="D1088" s="180"/>
      <c r="E1088" s="180"/>
      <c r="F1088" s="180"/>
    </row>
    <row r="1089" spans="4:6" ht="9">
      <c r="D1089" s="180"/>
      <c r="E1089" s="180"/>
      <c r="F1089" s="180"/>
    </row>
    <row r="1090" spans="4:6" ht="9">
      <c r="D1090" s="180"/>
      <c r="E1090" s="180"/>
      <c r="F1090" s="180"/>
    </row>
    <row r="1091" spans="4:6" ht="9">
      <c r="D1091" s="180"/>
      <c r="E1091" s="180"/>
      <c r="F1091" s="180"/>
    </row>
    <row r="1092" spans="4:6" ht="9">
      <c r="D1092" s="180"/>
      <c r="E1092" s="180"/>
      <c r="F1092" s="180"/>
    </row>
    <row r="1093" spans="4:6" ht="9">
      <c r="D1093" s="180"/>
      <c r="E1093" s="180"/>
      <c r="F1093" s="180"/>
    </row>
    <row r="1094" spans="4:6" ht="9">
      <c r="D1094" s="180"/>
      <c r="E1094" s="180"/>
      <c r="F1094" s="180"/>
    </row>
    <row r="1095" spans="4:6" ht="9">
      <c r="D1095" s="180"/>
      <c r="E1095" s="180"/>
      <c r="F1095" s="180"/>
    </row>
    <row r="1096" spans="4:6" ht="9">
      <c r="D1096" s="180"/>
      <c r="E1096" s="180"/>
      <c r="F1096" s="180"/>
    </row>
    <row r="1097" spans="4:6" ht="9">
      <c r="D1097" s="180"/>
      <c r="E1097" s="180"/>
      <c r="F1097" s="180"/>
    </row>
    <row r="1098" spans="4:6" ht="9">
      <c r="D1098" s="180"/>
      <c r="E1098" s="180"/>
      <c r="F1098" s="180"/>
    </row>
    <row r="1099" spans="4:6" ht="9">
      <c r="D1099" s="180"/>
      <c r="E1099" s="180"/>
      <c r="F1099" s="180"/>
    </row>
    <row r="1100" spans="4:6" ht="9">
      <c r="D1100" s="180"/>
      <c r="E1100" s="180"/>
      <c r="F1100" s="180"/>
    </row>
    <row r="1101" spans="4:6" ht="9">
      <c r="D1101" s="180"/>
      <c r="E1101" s="180"/>
      <c r="F1101" s="180"/>
    </row>
    <row r="1102" spans="4:6" ht="9">
      <c r="D1102" s="180"/>
      <c r="E1102" s="180"/>
      <c r="F1102" s="180"/>
    </row>
    <row r="1103" spans="4:6" ht="9">
      <c r="D1103" s="180"/>
      <c r="E1103" s="180"/>
      <c r="F1103" s="180"/>
    </row>
    <row r="1104" spans="4:6" ht="9">
      <c r="D1104" s="180"/>
      <c r="E1104" s="180"/>
      <c r="F1104" s="180"/>
    </row>
    <row r="1105" spans="4:6" ht="9">
      <c r="D1105" s="180"/>
      <c r="E1105" s="180"/>
      <c r="F1105" s="180"/>
    </row>
    <row r="1106" spans="4:6" ht="9">
      <c r="D1106" s="180"/>
      <c r="E1106" s="180"/>
      <c r="F1106" s="180"/>
    </row>
    <row r="1107" spans="4:6" ht="9">
      <c r="D1107" s="180"/>
      <c r="E1107" s="180"/>
      <c r="F1107" s="180"/>
    </row>
    <row r="1108" spans="4:6" ht="9">
      <c r="D1108" s="180"/>
      <c r="E1108" s="180"/>
      <c r="F1108" s="180"/>
    </row>
    <row r="1109" spans="4:6" ht="9">
      <c r="D1109" s="180"/>
      <c r="E1109" s="180"/>
      <c r="F1109" s="180"/>
    </row>
    <row r="1110" spans="4:6" ht="9">
      <c r="D1110" s="180"/>
      <c r="E1110" s="180"/>
      <c r="F1110" s="180"/>
    </row>
    <row r="1111" spans="4:6" ht="9">
      <c r="D1111" s="180"/>
      <c r="E1111" s="180"/>
      <c r="F1111" s="180"/>
    </row>
    <row r="1112" spans="4:6" ht="9">
      <c r="D1112" s="180"/>
      <c r="E1112" s="180"/>
      <c r="F1112" s="180"/>
    </row>
    <row r="1113" spans="4:6" ht="9">
      <c r="D1113" s="180"/>
      <c r="E1113" s="180"/>
      <c r="F1113" s="180"/>
    </row>
    <row r="1114" spans="4:6" ht="9">
      <c r="D1114" s="180"/>
      <c r="E1114" s="180"/>
      <c r="F1114" s="180"/>
    </row>
    <row r="1115" spans="4:6" ht="9">
      <c r="D1115" s="180"/>
      <c r="E1115" s="180"/>
      <c r="F1115" s="180"/>
    </row>
    <row r="1116" spans="4:6" ht="9">
      <c r="D1116" s="180"/>
      <c r="E1116" s="180"/>
      <c r="F1116" s="180"/>
    </row>
    <row r="1117" spans="4:6" ht="9">
      <c r="D1117" s="180"/>
      <c r="E1117" s="180"/>
      <c r="F1117" s="180"/>
    </row>
    <row r="1118" spans="4:6" ht="9">
      <c r="D1118" s="180"/>
      <c r="E1118" s="180"/>
      <c r="F1118" s="180"/>
    </row>
    <row r="1119" spans="4:6" ht="9">
      <c r="D1119" s="180"/>
      <c r="E1119" s="180"/>
      <c r="F1119" s="180"/>
    </row>
    <row r="1120" spans="4:6" ht="9">
      <c r="D1120" s="180"/>
      <c r="E1120" s="180"/>
      <c r="F1120" s="180"/>
    </row>
    <row r="1121" spans="4:6" ht="9">
      <c r="D1121" s="180"/>
      <c r="E1121" s="180"/>
      <c r="F1121" s="180"/>
    </row>
    <row r="1122" spans="4:6" ht="9">
      <c r="D1122" s="180"/>
      <c r="E1122" s="180"/>
      <c r="F1122" s="180"/>
    </row>
    <row r="1123" spans="4:6" ht="9">
      <c r="D1123" s="180"/>
      <c r="E1123" s="180"/>
      <c r="F1123" s="180"/>
    </row>
    <row r="1124" spans="4:6" ht="9">
      <c r="D1124" s="180"/>
      <c r="E1124" s="180"/>
      <c r="F1124" s="180"/>
    </row>
    <row r="1125" spans="4:6" ht="9">
      <c r="D1125" s="180"/>
      <c r="E1125" s="180"/>
      <c r="F1125" s="180"/>
    </row>
    <row r="1126" spans="4:6" ht="9">
      <c r="D1126" s="180"/>
      <c r="E1126" s="180"/>
      <c r="F1126" s="180"/>
    </row>
    <row r="1127" spans="4:6" ht="9">
      <c r="D1127" s="180"/>
      <c r="E1127" s="180"/>
      <c r="F1127" s="180"/>
    </row>
    <row r="1128" spans="4:6" ht="9">
      <c r="D1128" s="180"/>
      <c r="E1128" s="180"/>
      <c r="F1128" s="180"/>
    </row>
    <row r="1129" spans="4:6" ht="9">
      <c r="D1129" s="180"/>
      <c r="E1129" s="180"/>
      <c r="F1129" s="180"/>
    </row>
    <row r="1130" spans="4:6" ht="9">
      <c r="D1130" s="180"/>
      <c r="E1130" s="180"/>
      <c r="F1130" s="180"/>
    </row>
    <row r="1131" spans="4:6" ht="9">
      <c r="D1131" s="180"/>
      <c r="E1131" s="180"/>
      <c r="F1131" s="180"/>
    </row>
    <row r="1132" spans="4:6" ht="9">
      <c r="D1132" s="180"/>
      <c r="E1132" s="180"/>
      <c r="F1132" s="180"/>
    </row>
    <row r="1133" spans="4:6" ht="9">
      <c r="D1133" s="180"/>
      <c r="E1133" s="180"/>
      <c r="F1133" s="180"/>
    </row>
    <row r="1134" spans="4:6" ht="9">
      <c r="D1134" s="180"/>
      <c r="E1134" s="180"/>
      <c r="F1134" s="180"/>
    </row>
    <row r="1135" spans="4:6" ht="9">
      <c r="D1135" s="180"/>
      <c r="E1135" s="180"/>
      <c r="F1135" s="180"/>
    </row>
    <row r="1136" spans="4:6" ht="9">
      <c r="D1136" s="180"/>
      <c r="E1136" s="180"/>
      <c r="F1136" s="180"/>
    </row>
    <row r="1137" spans="4:6" ht="9">
      <c r="D1137" s="180"/>
      <c r="E1137" s="180"/>
      <c r="F1137" s="180"/>
    </row>
    <row r="1138" spans="4:6" ht="9">
      <c r="D1138" s="180"/>
      <c r="E1138" s="180"/>
      <c r="F1138" s="180"/>
    </row>
    <row r="1139" spans="4:6" ht="9">
      <c r="D1139" s="180"/>
      <c r="E1139" s="180"/>
      <c r="F1139" s="180"/>
    </row>
    <row r="1140" spans="4:6" ht="9">
      <c r="D1140" s="180"/>
      <c r="E1140" s="180"/>
      <c r="F1140" s="180"/>
    </row>
    <row r="1141" spans="4:6" ht="9">
      <c r="D1141" s="180"/>
      <c r="E1141" s="180"/>
      <c r="F1141" s="180"/>
    </row>
    <row r="1142" spans="4:6" ht="9">
      <c r="D1142" s="180"/>
      <c r="E1142" s="180"/>
      <c r="F1142" s="180"/>
    </row>
    <row r="1143" spans="4:6" ht="9">
      <c r="D1143" s="180"/>
      <c r="E1143" s="180"/>
      <c r="F1143" s="180"/>
    </row>
    <row r="1144" spans="4:6" ht="9">
      <c r="D1144" s="180"/>
      <c r="E1144" s="180"/>
      <c r="F1144" s="180"/>
    </row>
    <row r="1145" spans="4:6" ht="9">
      <c r="D1145" s="180"/>
      <c r="E1145" s="180"/>
      <c r="F1145" s="180"/>
    </row>
    <row r="1146" spans="4:6" ht="9">
      <c r="D1146" s="180"/>
      <c r="E1146" s="180"/>
      <c r="F1146" s="180"/>
    </row>
    <row r="1147" spans="4:6" ht="9">
      <c r="D1147" s="180"/>
      <c r="E1147" s="180"/>
      <c r="F1147" s="180"/>
    </row>
    <row r="1148" spans="4:6" ht="9">
      <c r="D1148" s="180"/>
      <c r="E1148" s="180"/>
      <c r="F1148" s="180"/>
    </row>
    <row r="1149" spans="4:6" ht="9">
      <c r="D1149" s="180"/>
      <c r="E1149" s="180"/>
      <c r="F1149" s="180"/>
    </row>
    <row r="1150" spans="4:6" ht="9">
      <c r="D1150" s="180"/>
      <c r="E1150" s="180"/>
      <c r="F1150" s="180"/>
    </row>
    <row r="1151" spans="4:6" ht="9">
      <c r="D1151" s="180"/>
      <c r="E1151" s="180"/>
      <c r="F1151" s="180"/>
    </row>
    <row r="1152" spans="4:6" ht="9">
      <c r="D1152" s="180"/>
      <c r="E1152" s="180"/>
      <c r="F1152" s="180"/>
    </row>
    <row r="1153" spans="4:6" ht="9">
      <c r="D1153" s="180"/>
      <c r="E1153" s="180"/>
      <c r="F1153" s="180"/>
    </row>
    <row r="1154" spans="4:6" ht="9">
      <c r="D1154" s="180"/>
      <c r="E1154" s="180"/>
      <c r="F1154" s="180"/>
    </row>
    <row r="1155" spans="4:6" ht="9">
      <c r="D1155" s="180"/>
      <c r="E1155" s="180"/>
      <c r="F1155" s="180"/>
    </row>
    <row r="1156" spans="4:6" ht="9">
      <c r="D1156" s="180"/>
      <c r="E1156" s="180"/>
      <c r="F1156" s="180"/>
    </row>
    <row r="1157" spans="4:6" ht="9">
      <c r="D1157" s="180"/>
      <c r="E1157" s="180"/>
      <c r="F1157" s="180"/>
    </row>
    <row r="1158" spans="4:6" ht="9">
      <c r="D1158" s="180"/>
      <c r="E1158" s="180"/>
      <c r="F1158" s="180"/>
    </row>
    <row r="1159" spans="4:6" ht="9">
      <c r="D1159" s="180"/>
      <c r="E1159" s="180"/>
      <c r="F1159" s="180"/>
    </row>
    <row r="1160" spans="4:6" ht="9">
      <c r="D1160" s="180"/>
      <c r="E1160" s="180"/>
      <c r="F1160" s="180"/>
    </row>
    <row r="1161" spans="4:6" ht="9">
      <c r="D1161" s="180"/>
      <c r="E1161" s="180"/>
      <c r="F1161" s="180"/>
    </row>
    <row r="1162" spans="4:6" ht="9">
      <c r="D1162" s="180"/>
      <c r="E1162" s="180"/>
      <c r="F1162" s="180"/>
    </row>
    <row r="1163" spans="4:6" ht="9">
      <c r="D1163" s="180"/>
      <c r="E1163" s="180"/>
      <c r="F1163" s="180"/>
    </row>
    <row r="1164" spans="4:6" ht="9">
      <c r="D1164" s="180"/>
      <c r="E1164" s="180"/>
      <c r="F1164" s="180"/>
    </row>
    <row r="1165" spans="4:6" ht="9">
      <c r="D1165" s="180"/>
      <c r="E1165" s="180"/>
      <c r="F1165" s="180"/>
    </row>
    <row r="1166" spans="4:6" ht="9">
      <c r="D1166" s="180"/>
      <c r="E1166" s="180"/>
      <c r="F1166" s="180"/>
    </row>
    <row r="1167" spans="4:6" ht="9">
      <c r="D1167" s="180"/>
      <c r="E1167" s="180"/>
      <c r="F1167" s="180"/>
    </row>
    <row r="1168" spans="4:6" ht="9">
      <c r="D1168" s="180"/>
      <c r="E1168" s="180"/>
      <c r="F1168" s="180"/>
    </row>
    <row r="1169" spans="4:6" ht="9">
      <c r="D1169" s="180"/>
      <c r="E1169" s="180"/>
      <c r="F1169" s="180"/>
    </row>
    <row r="1170" spans="4:6" ht="9">
      <c r="D1170" s="180"/>
      <c r="E1170" s="180"/>
      <c r="F1170" s="180"/>
    </row>
    <row r="1171" spans="4:6" ht="9">
      <c r="D1171" s="180"/>
      <c r="E1171" s="180"/>
      <c r="F1171" s="180"/>
    </row>
    <row r="1172" spans="4:6" ht="9">
      <c r="D1172" s="180"/>
      <c r="E1172" s="180"/>
      <c r="F1172" s="180"/>
    </row>
    <row r="1173" spans="4:6" ht="9">
      <c r="D1173" s="180"/>
      <c r="E1173" s="180"/>
      <c r="F1173" s="180"/>
    </row>
    <row r="1174" spans="4:6" ht="9">
      <c r="D1174" s="180"/>
      <c r="E1174" s="180"/>
      <c r="F1174" s="180"/>
    </row>
    <row r="1175" spans="4:6" ht="9">
      <c r="D1175" s="180"/>
      <c r="E1175" s="180"/>
      <c r="F1175" s="180"/>
    </row>
    <row r="1176" spans="4:6" ht="9">
      <c r="D1176" s="180"/>
      <c r="E1176" s="180"/>
      <c r="F1176" s="180"/>
    </row>
    <row r="1177" spans="4:6" ht="9">
      <c r="D1177" s="180"/>
      <c r="E1177" s="180"/>
      <c r="F1177" s="180"/>
    </row>
    <row r="1178" spans="4:6" ht="9">
      <c r="D1178" s="180"/>
      <c r="E1178" s="180"/>
      <c r="F1178" s="180"/>
    </row>
    <row r="1179" spans="4:6" ht="9">
      <c r="D1179" s="180"/>
      <c r="E1179" s="180"/>
      <c r="F1179" s="180"/>
    </row>
    <row r="1180" spans="4:6" ht="9">
      <c r="D1180" s="180"/>
      <c r="E1180" s="180"/>
      <c r="F1180" s="180"/>
    </row>
    <row r="1181" spans="4:6" ht="9">
      <c r="D1181" s="180"/>
      <c r="E1181" s="180"/>
      <c r="F1181" s="180"/>
    </row>
    <row r="1182" spans="4:6" ht="9">
      <c r="D1182" s="180"/>
      <c r="E1182" s="180"/>
      <c r="F1182" s="180"/>
    </row>
    <row r="1183" spans="4:6" ht="9">
      <c r="D1183" s="180"/>
      <c r="E1183" s="180"/>
      <c r="F1183" s="180"/>
    </row>
    <row r="1184" spans="4:6" ht="9">
      <c r="D1184" s="180"/>
      <c r="E1184" s="180"/>
      <c r="F1184" s="180"/>
    </row>
    <row r="1185" spans="4:6" ht="9">
      <c r="D1185" s="180"/>
      <c r="E1185" s="180"/>
      <c r="F1185" s="180"/>
    </row>
    <row r="1186" spans="4:6" ht="9">
      <c r="D1186" s="180"/>
      <c r="E1186" s="180"/>
      <c r="F1186" s="180"/>
    </row>
    <row r="1187" spans="4:6" ht="9">
      <c r="D1187" s="180"/>
      <c r="E1187" s="180"/>
      <c r="F1187" s="180"/>
    </row>
    <row r="1188" spans="4:6" ht="9">
      <c r="D1188" s="180"/>
      <c r="E1188" s="180"/>
      <c r="F1188" s="180"/>
    </row>
    <row r="1189" spans="4:6" ht="9">
      <c r="D1189" s="180"/>
      <c r="E1189" s="180"/>
      <c r="F1189" s="180"/>
    </row>
    <row r="1190" spans="4:6" ht="9">
      <c r="D1190" s="180"/>
      <c r="E1190" s="180"/>
      <c r="F1190" s="180"/>
    </row>
    <row r="1191" spans="4:6" ht="9">
      <c r="D1191" s="180"/>
      <c r="E1191" s="180"/>
      <c r="F1191" s="180"/>
    </row>
    <row r="1192" spans="4:6" ht="9">
      <c r="D1192" s="180"/>
      <c r="E1192" s="180"/>
      <c r="F1192" s="180"/>
    </row>
    <row r="1193" spans="4:6" ht="9">
      <c r="D1193" s="180"/>
      <c r="E1193" s="180"/>
      <c r="F1193" s="180"/>
    </row>
    <row r="1194" spans="4:6" ht="9">
      <c r="D1194" s="180"/>
      <c r="E1194" s="180"/>
      <c r="F1194" s="180"/>
    </row>
    <row r="1195" spans="4:6" ht="9">
      <c r="D1195" s="180"/>
      <c r="E1195" s="180"/>
      <c r="F1195" s="180"/>
    </row>
    <row r="1196" spans="4:6" ht="9">
      <c r="D1196" s="180"/>
      <c r="E1196" s="180"/>
      <c r="F1196" s="180"/>
    </row>
    <row r="1197" spans="4:6" ht="9">
      <c r="D1197" s="180"/>
      <c r="E1197" s="180"/>
      <c r="F1197" s="180"/>
    </row>
    <row r="1198" spans="4:6" ht="9">
      <c r="D1198" s="180"/>
      <c r="E1198" s="180"/>
      <c r="F1198" s="180"/>
    </row>
    <row r="1199" spans="4:6" ht="9">
      <c r="D1199" s="180"/>
      <c r="E1199" s="180"/>
      <c r="F1199" s="180"/>
    </row>
    <row r="1200" spans="4:6" ht="9">
      <c r="D1200" s="180"/>
      <c r="E1200" s="180"/>
      <c r="F1200" s="180"/>
    </row>
    <row r="1201" spans="4:6" ht="9">
      <c r="D1201" s="180"/>
      <c r="E1201" s="180"/>
      <c r="F1201" s="180"/>
    </row>
    <row r="1202" spans="4:6" ht="9">
      <c r="D1202" s="180"/>
      <c r="E1202" s="180"/>
      <c r="F1202" s="180"/>
    </row>
    <row r="1203" spans="4:6" ht="9">
      <c r="D1203" s="180"/>
      <c r="E1203" s="180"/>
      <c r="F1203" s="180"/>
    </row>
    <row r="1204" spans="4:6" ht="9">
      <c r="D1204" s="180"/>
      <c r="E1204" s="180"/>
      <c r="F1204" s="180"/>
    </row>
    <row r="1205" spans="4:6" ht="9">
      <c r="D1205" s="180"/>
      <c r="E1205" s="180"/>
      <c r="F1205" s="180"/>
    </row>
    <row r="1206" spans="4:6" ht="9">
      <c r="D1206" s="180"/>
      <c r="E1206" s="180"/>
      <c r="F1206" s="180"/>
    </row>
    <row r="1207" spans="4:6" ht="9">
      <c r="D1207" s="180"/>
      <c r="E1207" s="180"/>
      <c r="F1207" s="180"/>
    </row>
    <row r="1208" spans="4:6" ht="9">
      <c r="D1208" s="180"/>
      <c r="E1208" s="180"/>
      <c r="F1208" s="180"/>
    </row>
    <row r="1209" spans="4:6" ht="9">
      <c r="D1209" s="180"/>
      <c r="E1209" s="180"/>
      <c r="F1209" s="180"/>
    </row>
    <row r="1210" spans="4:6" ht="9">
      <c r="D1210" s="180"/>
      <c r="E1210" s="180"/>
      <c r="F1210" s="180"/>
    </row>
    <row r="1211" spans="4:6" ht="9">
      <c r="D1211" s="180"/>
      <c r="E1211" s="180"/>
      <c r="F1211" s="180"/>
    </row>
    <row r="1212" spans="4:6" ht="9">
      <c r="D1212" s="180"/>
      <c r="E1212" s="180"/>
      <c r="F1212" s="180"/>
    </row>
    <row r="1213" spans="4:6" ht="9">
      <c r="D1213" s="180"/>
      <c r="E1213" s="180"/>
      <c r="F1213" s="180"/>
    </row>
    <row r="1214" spans="4:6" ht="9">
      <c r="D1214" s="180"/>
      <c r="E1214" s="180"/>
      <c r="F1214" s="180"/>
    </row>
    <row r="1215" spans="4:6" ht="9">
      <c r="D1215" s="180"/>
      <c r="E1215" s="180"/>
      <c r="F1215" s="180"/>
    </row>
    <row r="1216" spans="4:6" ht="9">
      <c r="D1216" s="180"/>
      <c r="E1216" s="180"/>
      <c r="F1216" s="180"/>
    </row>
    <row r="1217" spans="4:6" ht="9">
      <c r="D1217" s="180"/>
      <c r="E1217" s="180"/>
      <c r="F1217" s="180"/>
    </row>
    <row r="1218" spans="4:6" ht="9">
      <c r="D1218" s="180"/>
      <c r="E1218" s="180"/>
      <c r="F1218" s="180"/>
    </row>
    <row r="1219" spans="4:6" ht="9">
      <c r="D1219" s="180"/>
      <c r="E1219" s="180"/>
      <c r="F1219" s="180"/>
    </row>
    <row r="1220" spans="4:6" ht="9">
      <c r="D1220" s="180"/>
      <c r="E1220" s="180"/>
      <c r="F1220" s="180"/>
    </row>
    <row r="1221" spans="4:6" ht="9">
      <c r="D1221" s="180"/>
      <c r="E1221" s="180"/>
      <c r="F1221" s="180"/>
    </row>
    <row r="1222" spans="4:6" ht="9">
      <c r="D1222" s="180"/>
      <c r="E1222" s="180"/>
      <c r="F1222" s="180"/>
    </row>
    <row r="1223" spans="4:6" ht="9">
      <c r="D1223" s="180"/>
      <c r="E1223" s="180"/>
      <c r="F1223" s="180"/>
    </row>
    <row r="1224" spans="4:6" ht="9">
      <c r="D1224" s="180"/>
      <c r="E1224" s="180"/>
      <c r="F1224" s="180"/>
    </row>
    <row r="1225" spans="4:6" ht="9">
      <c r="D1225" s="180"/>
      <c r="E1225" s="180"/>
      <c r="F1225" s="180"/>
    </row>
    <row r="1226" spans="4:6" ht="9">
      <c r="D1226" s="180"/>
      <c r="E1226" s="180"/>
      <c r="F1226" s="180"/>
    </row>
    <row r="1227" spans="4:6" ht="9">
      <c r="D1227" s="180"/>
      <c r="E1227" s="180"/>
      <c r="F1227" s="180"/>
    </row>
    <row r="1228" spans="4:6" ht="9">
      <c r="D1228" s="180"/>
      <c r="E1228" s="180"/>
      <c r="F1228" s="180"/>
    </row>
    <row r="1229" spans="4:6" ht="9">
      <c r="D1229" s="180"/>
      <c r="E1229" s="180"/>
      <c r="F1229" s="180"/>
    </row>
    <row r="1230" spans="4:6" ht="9">
      <c r="D1230" s="180"/>
      <c r="E1230" s="180"/>
      <c r="F1230" s="180"/>
    </row>
    <row r="1231" spans="4:6" ht="9">
      <c r="D1231" s="180"/>
      <c r="E1231" s="180"/>
      <c r="F1231" s="180"/>
    </row>
    <row r="1232" spans="4:6" ht="9">
      <c r="D1232" s="180"/>
      <c r="E1232" s="180"/>
      <c r="F1232" s="180"/>
    </row>
    <row r="1233" spans="4:6" ht="9">
      <c r="D1233" s="180"/>
      <c r="E1233" s="180"/>
      <c r="F1233" s="180"/>
    </row>
    <row r="1234" spans="4:6" ht="9">
      <c r="D1234" s="180"/>
      <c r="E1234" s="180"/>
      <c r="F1234" s="180"/>
    </row>
    <row r="1235" spans="4:6" ht="9">
      <c r="D1235" s="180"/>
      <c r="E1235" s="180"/>
      <c r="F1235" s="180"/>
    </row>
    <row r="1236" spans="4:6" ht="9">
      <c r="D1236" s="180"/>
      <c r="E1236" s="180"/>
      <c r="F1236" s="180"/>
    </row>
    <row r="1237" spans="4:6" ht="9">
      <c r="D1237" s="180"/>
      <c r="E1237" s="180"/>
      <c r="F1237" s="180"/>
    </row>
    <row r="1238" spans="4:6" ht="9">
      <c r="D1238" s="180"/>
      <c r="E1238" s="180"/>
      <c r="F1238" s="180"/>
    </row>
    <row r="1239" spans="4:6" ht="9">
      <c r="D1239" s="180"/>
      <c r="E1239" s="180"/>
      <c r="F1239" s="180"/>
    </row>
    <row r="1240" spans="4:6" ht="9">
      <c r="D1240" s="180"/>
      <c r="E1240" s="180"/>
      <c r="F1240" s="180"/>
    </row>
    <row r="1241" spans="4:6" ht="9">
      <c r="D1241" s="180"/>
      <c r="E1241" s="180"/>
      <c r="F1241" s="180"/>
    </row>
    <row r="1242" spans="4:6" ht="9">
      <c r="D1242" s="180"/>
      <c r="E1242" s="180"/>
      <c r="F1242" s="180"/>
    </row>
    <row r="1243" spans="4:6" ht="9">
      <c r="D1243" s="180"/>
      <c r="E1243" s="180"/>
      <c r="F1243" s="180"/>
    </row>
    <row r="1244" spans="4:6" ht="9">
      <c r="D1244" s="180"/>
      <c r="E1244" s="180"/>
      <c r="F1244" s="180"/>
    </row>
  </sheetData>
  <sheetProtection password="9CA0" sheet="1"/>
  <mergeCells count="1306">
    <mergeCell ref="BO20:CM20"/>
    <mergeCell ref="CR160:CT160"/>
    <mergeCell ref="AI77:AN77"/>
    <mergeCell ref="AZ49:BN49"/>
    <mergeCell ref="D162:F162"/>
    <mergeCell ref="D155:F155"/>
    <mergeCell ref="CH155:CO155"/>
    <mergeCell ref="CH104:CO104"/>
    <mergeCell ref="CH151:CO151"/>
    <mergeCell ref="G104:V104"/>
    <mergeCell ref="CH157:CO157"/>
    <mergeCell ref="CH161:CO161"/>
    <mergeCell ref="CP157:DG157"/>
    <mergeCell ref="CP161:DG161"/>
    <mergeCell ref="CI158:CK158"/>
    <mergeCell ref="CR158:CT158"/>
    <mergeCell ref="AE158:AG158"/>
    <mergeCell ref="AK158:AM158"/>
    <mergeCell ref="G163:CG163"/>
    <mergeCell ref="CH163:CO163"/>
    <mergeCell ref="CP163:DG163"/>
    <mergeCell ref="CH162:CO162"/>
    <mergeCell ref="CP162:DG162"/>
    <mergeCell ref="DM346:DU346"/>
    <mergeCell ref="S178:AK178"/>
    <mergeCell ref="D174:F174"/>
    <mergeCell ref="D175:F175"/>
    <mergeCell ref="D176:F176"/>
    <mergeCell ref="D168:F168"/>
    <mergeCell ref="G170:CG170"/>
    <mergeCell ref="BD232:BK232"/>
    <mergeCell ref="BL232:CC232"/>
    <mergeCell ref="CH171:CO171"/>
    <mergeCell ref="S414:AN414"/>
    <mergeCell ref="CH173:CO173"/>
    <mergeCell ref="D177:F177"/>
    <mergeCell ref="D178:F178"/>
    <mergeCell ref="D173:F173"/>
    <mergeCell ref="CH146:CO146"/>
    <mergeCell ref="BH397:DE397"/>
    <mergeCell ref="D164:F164"/>
    <mergeCell ref="D163:F163"/>
    <mergeCell ref="D158:F158"/>
    <mergeCell ref="A174:C179"/>
    <mergeCell ref="S176:AK176"/>
    <mergeCell ref="G178:R178"/>
    <mergeCell ref="BR405:CJ405"/>
    <mergeCell ref="C390:T390"/>
    <mergeCell ref="BR401:CJ401"/>
    <mergeCell ref="D179:F179"/>
    <mergeCell ref="D232:F232"/>
    <mergeCell ref="G232:BC232"/>
    <mergeCell ref="G231:BC231"/>
    <mergeCell ref="A441:DG441"/>
    <mergeCell ref="DM262:DV262"/>
    <mergeCell ref="S418:AN418"/>
    <mergeCell ref="A264:DG264"/>
    <mergeCell ref="A265:C265"/>
    <mergeCell ref="D265:I265"/>
    <mergeCell ref="AO411:BM411"/>
    <mergeCell ref="S431:AL431"/>
    <mergeCell ref="C392:T392"/>
    <mergeCell ref="C385:DF385"/>
    <mergeCell ref="S433:AL433"/>
    <mergeCell ref="S421:AN421"/>
    <mergeCell ref="S425:BM425"/>
    <mergeCell ref="BE178:CG178"/>
    <mergeCell ref="BR403:CJ403"/>
    <mergeCell ref="CR2:DG3"/>
    <mergeCell ref="CR10:DG10"/>
    <mergeCell ref="S423:BM423"/>
    <mergeCell ref="F397:BC397"/>
    <mergeCell ref="BL2:BZ3"/>
    <mergeCell ref="G176:R176"/>
    <mergeCell ref="X12:BW12"/>
    <mergeCell ref="X13:BW13"/>
    <mergeCell ref="CR12:DG12"/>
    <mergeCell ref="V32:AF32"/>
    <mergeCell ref="W104:CG104"/>
    <mergeCell ref="CH131:CO131"/>
    <mergeCell ref="CC158:CE158"/>
    <mergeCell ref="BW158:BY158"/>
    <mergeCell ref="G111:V111"/>
    <mergeCell ref="D167:F167"/>
    <mergeCell ref="G171:CG171"/>
    <mergeCell ref="CP164:DG166"/>
    <mergeCell ref="CH168:CO168"/>
    <mergeCell ref="CP168:DG168"/>
    <mergeCell ref="CH170:CO170"/>
    <mergeCell ref="CP170:DG170"/>
    <mergeCell ref="AB165:AL165"/>
    <mergeCell ref="CP155:DG155"/>
    <mergeCell ref="A152:C172"/>
    <mergeCell ref="A173:C173"/>
    <mergeCell ref="G173:CG173"/>
    <mergeCell ref="G169:CG169"/>
    <mergeCell ref="BW165:CG165"/>
    <mergeCell ref="BW166:CG166"/>
    <mergeCell ref="G168:CG168"/>
    <mergeCell ref="D169:F169"/>
    <mergeCell ref="G165:H165"/>
    <mergeCell ref="G166:H166"/>
    <mergeCell ref="D165:F165"/>
    <mergeCell ref="D166:F166"/>
    <mergeCell ref="CP173:DG173"/>
    <mergeCell ref="CH169:CO169"/>
    <mergeCell ref="G172:CG172"/>
    <mergeCell ref="CH172:CO172"/>
    <mergeCell ref="D170:F170"/>
    <mergeCell ref="CP172:DG172"/>
    <mergeCell ref="CP169:DG169"/>
    <mergeCell ref="CP167:DG167"/>
    <mergeCell ref="CP104:DG104"/>
    <mergeCell ref="CP153:DG153"/>
    <mergeCell ref="CH152:CO152"/>
    <mergeCell ref="CH153:CO153"/>
    <mergeCell ref="G153:CG153"/>
    <mergeCell ref="AB166:AL166"/>
    <mergeCell ref="CH164:CO166"/>
    <mergeCell ref="G164:CG164"/>
    <mergeCell ref="J165:W165"/>
    <mergeCell ref="BN165:BT165"/>
    <mergeCell ref="CP171:DG171"/>
    <mergeCell ref="CH167:CO167"/>
    <mergeCell ref="D171:F171"/>
    <mergeCell ref="D172:F172"/>
    <mergeCell ref="BD231:BK231"/>
    <mergeCell ref="BL231:CC231"/>
    <mergeCell ref="CD231:CG231"/>
    <mergeCell ref="CH231:CO231"/>
    <mergeCell ref="CP231:DG231"/>
    <mergeCell ref="D231:F231"/>
    <mergeCell ref="CH237:CO237"/>
    <mergeCell ref="CP237:DG237"/>
    <mergeCell ref="BL237:CC237"/>
    <mergeCell ref="CD232:CG232"/>
    <mergeCell ref="CH232:CO232"/>
    <mergeCell ref="CP232:DG232"/>
    <mergeCell ref="BL234:CC234"/>
    <mergeCell ref="CD236:CG236"/>
    <mergeCell ref="CH236:CO236"/>
    <mergeCell ref="CU241:CY241"/>
    <mergeCell ref="CU243:CY243"/>
    <mergeCell ref="G243:CC244"/>
    <mergeCell ref="A246:C246"/>
    <mergeCell ref="BL236:CC236"/>
    <mergeCell ref="CD238:CG238"/>
    <mergeCell ref="CH238:CO238"/>
    <mergeCell ref="CP238:DG238"/>
    <mergeCell ref="G238:BC238"/>
    <mergeCell ref="CD237:CG237"/>
    <mergeCell ref="A190:C192"/>
    <mergeCell ref="CP190:DG190"/>
    <mergeCell ref="D191:R191"/>
    <mergeCell ref="S191:CG191"/>
    <mergeCell ref="CH191:CO191"/>
    <mergeCell ref="D274:F274"/>
    <mergeCell ref="G274:CG274"/>
    <mergeCell ref="CH274:CO274"/>
    <mergeCell ref="CP274:DG274"/>
    <mergeCell ref="CP272:DG272"/>
    <mergeCell ref="D272:F272"/>
    <mergeCell ref="D273:F273"/>
    <mergeCell ref="G273:CG273"/>
    <mergeCell ref="D275:F275"/>
    <mergeCell ref="G275:CG275"/>
    <mergeCell ref="CH275:CO275"/>
    <mergeCell ref="CP275:DG275"/>
    <mergeCell ref="D276:F276"/>
    <mergeCell ref="G276:CG276"/>
    <mergeCell ref="CH276:CO276"/>
    <mergeCell ref="CP276:DG276"/>
    <mergeCell ref="CP151:DG151"/>
    <mergeCell ref="A188:N189"/>
    <mergeCell ref="O188:CL188"/>
    <mergeCell ref="AM178:BB178"/>
    <mergeCell ref="CM188:CO189"/>
    <mergeCell ref="BY152:CG152"/>
    <mergeCell ref="CP152:DG152"/>
    <mergeCell ref="CH149:CO149"/>
    <mergeCell ref="CP149:DG149"/>
    <mergeCell ref="CH145:CO145"/>
    <mergeCell ref="CH142:CO142"/>
    <mergeCell ref="CP142:DG142"/>
    <mergeCell ref="CH150:CO150"/>
    <mergeCell ref="CP146:DG146"/>
    <mergeCell ref="G144:CG144"/>
    <mergeCell ref="CP141:DG141"/>
    <mergeCell ref="CH144:CO144"/>
    <mergeCell ref="CP144:DG144"/>
    <mergeCell ref="A130:C151"/>
    <mergeCell ref="D131:F131"/>
    <mergeCell ref="CH138:CO138"/>
    <mergeCell ref="CP139:DG139"/>
    <mergeCell ref="CH139:CO139"/>
    <mergeCell ref="CH140:CO140"/>
    <mergeCell ref="CP143:DG143"/>
    <mergeCell ref="CP150:DG150"/>
    <mergeCell ref="CH147:CO147"/>
    <mergeCell ref="CP147:DG147"/>
    <mergeCell ref="CH148:CO148"/>
    <mergeCell ref="CP148:DG148"/>
    <mergeCell ref="CP145:DG145"/>
    <mergeCell ref="CP140:DG140"/>
    <mergeCell ref="CH141:CO141"/>
    <mergeCell ref="CP136:DG136"/>
    <mergeCell ref="CP137:DG137"/>
    <mergeCell ref="CH132:CO132"/>
    <mergeCell ref="CH133:CO133"/>
    <mergeCell ref="CH134:CO134"/>
    <mergeCell ref="CH135:CO135"/>
    <mergeCell ref="CH136:CO136"/>
    <mergeCell ref="CP135:DG135"/>
    <mergeCell ref="CP138:DG138"/>
    <mergeCell ref="CP132:DG132"/>
    <mergeCell ref="CP133:DG133"/>
    <mergeCell ref="CP134:DG134"/>
    <mergeCell ref="G139:I142"/>
    <mergeCell ref="G138:CG138"/>
    <mergeCell ref="J139:CG139"/>
    <mergeCell ref="J140:CG140"/>
    <mergeCell ref="J141:CG141"/>
    <mergeCell ref="J142:CG142"/>
    <mergeCell ref="J149:CG149"/>
    <mergeCell ref="J150:CG150"/>
    <mergeCell ref="J151:CG151"/>
    <mergeCell ref="J147:CG147"/>
    <mergeCell ref="J148:CG148"/>
    <mergeCell ref="CH137:CO137"/>
    <mergeCell ref="J145:CG145"/>
    <mergeCell ref="J146:CG146"/>
    <mergeCell ref="CH143:CO143"/>
    <mergeCell ref="G143:CG143"/>
    <mergeCell ref="J136:CG136"/>
    <mergeCell ref="J137:CG137"/>
    <mergeCell ref="J132:CG132"/>
    <mergeCell ref="J133:CG133"/>
    <mergeCell ref="J134:CG134"/>
    <mergeCell ref="J135:CG135"/>
    <mergeCell ref="CP96:DG96"/>
    <mergeCell ref="CH96:CO96"/>
    <mergeCell ref="CH97:CO97"/>
    <mergeCell ref="CH98:CO98"/>
    <mergeCell ref="CH99:CO99"/>
    <mergeCell ref="CH100:CO100"/>
    <mergeCell ref="CP100:CT100"/>
    <mergeCell ref="CU100:CX100"/>
    <mergeCell ref="DD100:DG100"/>
    <mergeCell ref="CP97:CT97"/>
    <mergeCell ref="CU97:CX97"/>
    <mergeCell ref="CP98:DG98"/>
    <mergeCell ref="CP99:DG99"/>
    <mergeCell ref="CZ106:DC106"/>
    <mergeCell ref="DD106:DG106"/>
    <mergeCell ref="CH106:CY106"/>
    <mergeCell ref="CH105:CO105"/>
    <mergeCell ref="CP105:DG105"/>
    <mergeCell ref="CH102:CO102"/>
    <mergeCell ref="CP101:CT101"/>
    <mergeCell ref="G101:V101"/>
    <mergeCell ref="CH103:CO103"/>
    <mergeCell ref="BK102:BS102"/>
    <mergeCell ref="BT102:CG102"/>
    <mergeCell ref="AT103:CG103"/>
    <mergeCell ref="BK101:BS101"/>
    <mergeCell ref="CH101:CO101"/>
    <mergeCell ref="W97:CG97"/>
    <mergeCell ref="W98:CG98"/>
    <mergeCell ref="AO106:AS106"/>
    <mergeCell ref="G103:V103"/>
    <mergeCell ref="G96:V96"/>
    <mergeCell ref="G97:V97"/>
    <mergeCell ref="G98:V98"/>
    <mergeCell ref="G99:V99"/>
    <mergeCell ref="G102:V102"/>
    <mergeCell ref="G100:V100"/>
    <mergeCell ref="A96:C106"/>
    <mergeCell ref="W99:CG99"/>
    <mergeCell ref="W100:CG100"/>
    <mergeCell ref="BT101:CG101"/>
    <mergeCell ref="W103:Z103"/>
    <mergeCell ref="AO103:AS103"/>
    <mergeCell ref="W105:Z105"/>
    <mergeCell ref="AT105:CG105"/>
    <mergeCell ref="AT106:CG106"/>
    <mergeCell ref="AO105:AS105"/>
    <mergeCell ref="AA106:AN106"/>
    <mergeCell ref="D96:F106"/>
    <mergeCell ref="G105:V105"/>
    <mergeCell ref="G106:V106"/>
    <mergeCell ref="AA103:AN103"/>
    <mergeCell ref="AA105:AN105"/>
    <mergeCell ref="W106:Z106"/>
    <mergeCell ref="W101:BJ101"/>
    <mergeCell ref="W102:BJ102"/>
    <mergeCell ref="W96:CG96"/>
    <mergeCell ref="A107:C112"/>
    <mergeCell ref="G109:V109"/>
    <mergeCell ref="W109:CG109"/>
    <mergeCell ref="G112:CG112"/>
    <mergeCell ref="G110:V110"/>
    <mergeCell ref="W110:CG110"/>
    <mergeCell ref="G107:V107"/>
    <mergeCell ref="W107:CG107"/>
    <mergeCell ref="D107:F112"/>
    <mergeCell ref="W111:CG111"/>
    <mergeCell ref="CH107:CO107"/>
    <mergeCell ref="CP107:DG107"/>
    <mergeCell ref="G108:V108"/>
    <mergeCell ref="W108:CG108"/>
    <mergeCell ref="CH108:CO108"/>
    <mergeCell ref="CP108:DG108"/>
    <mergeCell ref="CH109:CO109"/>
    <mergeCell ref="CP109:DG109"/>
    <mergeCell ref="CH110:CO110"/>
    <mergeCell ref="CP110:DG110"/>
    <mergeCell ref="CH111:CO111"/>
    <mergeCell ref="CP111:DG111"/>
    <mergeCell ref="CH112:CO112"/>
    <mergeCell ref="CP112:DG112"/>
    <mergeCell ref="D113:F113"/>
    <mergeCell ref="G113:CG113"/>
    <mergeCell ref="A113:C125"/>
    <mergeCell ref="G119:CG119"/>
    <mergeCell ref="G121:CG121"/>
    <mergeCell ref="G122:CG122"/>
    <mergeCell ref="D115:F115"/>
    <mergeCell ref="G123:CG123"/>
    <mergeCell ref="G115:BO115"/>
    <mergeCell ref="D114:F114"/>
    <mergeCell ref="CH114:CO114"/>
    <mergeCell ref="CP114:DG114"/>
    <mergeCell ref="BP114:CG114"/>
    <mergeCell ref="G114:BO114"/>
    <mergeCell ref="D129:F129"/>
    <mergeCell ref="G127:BO127"/>
    <mergeCell ref="G130:CG130"/>
    <mergeCell ref="D116:F116"/>
    <mergeCell ref="D119:F119"/>
    <mergeCell ref="D120:F120"/>
    <mergeCell ref="G116:I118"/>
    <mergeCell ref="D117:F117"/>
    <mergeCell ref="D118:F118"/>
    <mergeCell ref="G120:BO120"/>
    <mergeCell ref="D125:F125"/>
    <mergeCell ref="D126:F126"/>
    <mergeCell ref="G126:BO126"/>
    <mergeCell ref="BP126:CG126"/>
    <mergeCell ref="D121:F121"/>
    <mergeCell ref="D122:F122"/>
    <mergeCell ref="D123:F123"/>
    <mergeCell ref="D124:F124"/>
    <mergeCell ref="G124:BO124"/>
    <mergeCell ref="BP124:CG124"/>
    <mergeCell ref="G125:CG125"/>
    <mergeCell ref="CH117:CO117"/>
    <mergeCell ref="CH118:CO118"/>
    <mergeCell ref="CH119:CO119"/>
    <mergeCell ref="CH120:CO120"/>
    <mergeCell ref="CH121:CO121"/>
    <mergeCell ref="CH122:CO122"/>
    <mergeCell ref="CH123:CO123"/>
    <mergeCell ref="BP120:CG120"/>
    <mergeCell ref="CH124:CO124"/>
    <mergeCell ref="CH113:CO113"/>
    <mergeCell ref="CP113:DG113"/>
    <mergeCell ref="CH125:CO125"/>
    <mergeCell ref="CP116:DG116"/>
    <mergeCell ref="CP117:DG117"/>
    <mergeCell ref="CP118:DG118"/>
    <mergeCell ref="CP119:DG119"/>
    <mergeCell ref="CP120:DG120"/>
    <mergeCell ref="CP121:DG121"/>
    <mergeCell ref="CP122:DG122"/>
    <mergeCell ref="BP118:CG118"/>
    <mergeCell ref="CH115:CO115"/>
    <mergeCell ref="CP115:DG115"/>
    <mergeCell ref="CH116:CO116"/>
    <mergeCell ref="CP123:DG123"/>
    <mergeCell ref="CP124:DG124"/>
    <mergeCell ref="J116:CG116"/>
    <mergeCell ref="J117:CG117"/>
    <mergeCell ref="J118:BO118"/>
    <mergeCell ref="BP115:CG115"/>
    <mergeCell ref="CP94:DG94"/>
    <mergeCell ref="CP95:DG95"/>
    <mergeCell ref="CP102:DG102"/>
    <mergeCell ref="CP103:DG103"/>
    <mergeCell ref="CU101:CX101"/>
    <mergeCell ref="CY101:DC101"/>
    <mergeCell ref="DD101:DG101"/>
    <mergeCell ref="CY97:DC97"/>
    <mergeCell ref="DD97:DG97"/>
    <mergeCell ref="CY100:DC100"/>
    <mergeCell ref="CM94:CO95"/>
    <mergeCell ref="A94:N95"/>
    <mergeCell ref="O94:CL94"/>
    <mergeCell ref="O95:CL95"/>
    <mergeCell ref="CP128:DG128"/>
    <mergeCell ref="CP125:DG125"/>
    <mergeCell ref="A126:C129"/>
    <mergeCell ref="CH129:CO129"/>
    <mergeCell ref="CP129:DG129"/>
    <mergeCell ref="CH126:CO126"/>
    <mergeCell ref="CP126:DG126"/>
    <mergeCell ref="CP127:DG127"/>
    <mergeCell ref="CH130:CO130"/>
    <mergeCell ref="G128:BO128"/>
    <mergeCell ref="BP128:CG128"/>
    <mergeCell ref="BP129:CG129"/>
    <mergeCell ref="G129:BO129"/>
    <mergeCell ref="CH128:CO128"/>
    <mergeCell ref="CP130:DG130"/>
    <mergeCell ref="D135:F135"/>
    <mergeCell ref="D136:F136"/>
    <mergeCell ref="D137:F137"/>
    <mergeCell ref="D132:F132"/>
    <mergeCell ref="CH127:CO127"/>
    <mergeCell ref="BP127:CG127"/>
    <mergeCell ref="D133:F133"/>
    <mergeCell ref="D127:F127"/>
    <mergeCell ref="D130:F130"/>
    <mergeCell ref="D128:F128"/>
    <mergeCell ref="D142:F142"/>
    <mergeCell ref="D143:F143"/>
    <mergeCell ref="D144:F144"/>
    <mergeCell ref="D145:F145"/>
    <mergeCell ref="G132:I137"/>
    <mergeCell ref="D139:F139"/>
    <mergeCell ref="D140:F140"/>
    <mergeCell ref="D141:F141"/>
    <mergeCell ref="D138:F138"/>
    <mergeCell ref="D134:F134"/>
    <mergeCell ref="D150:F150"/>
    <mergeCell ref="D151:F151"/>
    <mergeCell ref="D152:F152"/>
    <mergeCell ref="D153:F153"/>
    <mergeCell ref="G145:I151"/>
    <mergeCell ref="D146:F146"/>
    <mergeCell ref="D147:F147"/>
    <mergeCell ref="D148:F148"/>
    <mergeCell ref="D149:F149"/>
    <mergeCell ref="CP188:DG188"/>
    <mergeCell ref="O189:CL189"/>
    <mergeCell ref="CP189:DG189"/>
    <mergeCell ref="CP191:DG191"/>
    <mergeCell ref="D190:R190"/>
    <mergeCell ref="S190:CG190"/>
    <mergeCell ref="CH190:CO190"/>
    <mergeCell ref="D192:R192"/>
    <mergeCell ref="S192:CG192"/>
    <mergeCell ref="CH192:CO192"/>
    <mergeCell ref="A193:C224"/>
    <mergeCell ref="D193:F194"/>
    <mergeCell ref="G193:BC194"/>
    <mergeCell ref="BD193:BK194"/>
    <mergeCell ref="D195:F195"/>
    <mergeCell ref="BD195:BK195"/>
    <mergeCell ref="D196:F196"/>
    <mergeCell ref="G196:BC196"/>
    <mergeCell ref="BD196:BK196"/>
    <mergeCell ref="G195:BC195"/>
    <mergeCell ref="BL195:CC195"/>
    <mergeCell ref="CD195:CG195"/>
    <mergeCell ref="CP192:DG192"/>
    <mergeCell ref="BL193:CC194"/>
    <mergeCell ref="CD193:CG194"/>
    <mergeCell ref="CH193:CO194"/>
    <mergeCell ref="CP193:DG194"/>
    <mergeCell ref="CH195:CO195"/>
    <mergeCell ref="CP195:DG195"/>
    <mergeCell ref="BL196:CC196"/>
    <mergeCell ref="CD196:CG196"/>
    <mergeCell ref="CH196:CO196"/>
    <mergeCell ref="CP196:DG196"/>
    <mergeCell ref="CP197:DG197"/>
    <mergeCell ref="D198:F198"/>
    <mergeCell ref="G198:BC198"/>
    <mergeCell ref="BD198:BK198"/>
    <mergeCell ref="BL198:CC198"/>
    <mergeCell ref="CD198:CG198"/>
    <mergeCell ref="CH198:CO198"/>
    <mergeCell ref="CP198:DG198"/>
    <mergeCell ref="D197:F197"/>
    <mergeCell ref="G197:BC197"/>
    <mergeCell ref="D199:F199"/>
    <mergeCell ref="G199:BC199"/>
    <mergeCell ref="CD197:CG197"/>
    <mergeCell ref="CH197:CO197"/>
    <mergeCell ref="BD197:BK197"/>
    <mergeCell ref="BL197:CC197"/>
    <mergeCell ref="CD199:CG199"/>
    <mergeCell ref="CH199:CO199"/>
    <mergeCell ref="CP199:DG199"/>
    <mergeCell ref="D200:F200"/>
    <mergeCell ref="G200:BC200"/>
    <mergeCell ref="BD200:BK200"/>
    <mergeCell ref="BL200:CC200"/>
    <mergeCell ref="CD200:CG200"/>
    <mergeCell ref="CH200:CO200"/>
    <mergeCell ref="CP200:DG200"/>
    <mergeCell ref="BD199:BK199"/>
    <mergeCell ref="BL199:CC199"/>
    <mergeCell ref="D201:F201"/>
    <mergeCell ref="G201:BC201"/>
    <mergeCell ref="BD201:BK201"/>
    <mergeCell ref="BL201:CC201"/>
    <mergeCell ref="CP201:DG201"/>
    <mergeCell ref="D202:F202"/>
    <mergeCell ref="G202:BC202"/>
    <mergeCell ref="BD202:BK202"/>
    <mergeCell ref="BL202:CC202"/>
    <mergeCell ref="CD202:CG202"/>
    <mergeCell ref="CH202:CO202"/>
    <mergeCell ref="CP202:DG202"/>
    <mergeCell ref="CD201:CG201"/>
    <mergeCell ref="CH201:CO201"/>
    <mergeCell ref="CP203:DG203"/>
    <mergeCell ref="D204:F204"/>
    <mergeCell ref="G204:BC204"/>
    <mergeCell ref="BD204:BK204"/>
    <mergeCell ref="BL204:CC204"/>
    <mergeCell ref="CD204:CG204"/>
    <mergeCell ref="D203:F203"/>
    <mergeCell ref="G203:BC203"/>
    <mergeCell ref="CD203:CG203"/>
    <mergeCell ref="CH203:CO203"/>
    <mergeCell ref="BD203:BK203"/>
    <mergeCell ref="BL203:CC203"/>
    <mergeCell ref="BD205:BK205"/>
    <mergeCell ref="BL205:CC205"/>
    <mergeCell ref="CD205:CG205"/>
    <mergeCell ref="CH205:CO205"/>
    <mergeCell ref="CH204:CO204"/>
    <mergeCell ref="CP204:DG204"/>
    <mergeCell ref="CP205:DG205"/>
    <mergeCell ref="D206:F206"/>
    <mergeCell ref="G206:BC206"/>
    <mergeCell ref="BD206:BK206"/>
    <mergeCell ref="BL206:CC206"/>
    <mergeCell ref="CD206:CG206"/>
    <mergeCell ref="CH206:CO206"/>
    <mergeCell ref="CP206:DG206"/>
    <mergeCell ref="D205:F205"/>
    <mergeCell ref="G205:BC205"/>
    <mergeCell ref="CP207:DG207"/>
    <mergeCell ref="D208:F208"/>
    <mergeCell ref="G208:BC208"/>
    <mergeCell ref="BD208:BK208"/>
    <mergeCell ref="BL208:CC208"/>
    <mergeCell ref="CD208:CG208"/>
    <mergeCell ref="CH208:CO208"/>
    <mergeCell ref="CP208:DG208"/>
    <mergeCell ref="D207:F207"/>
    <mergeCell ref="G207:BC207"/>
    <mergeCell ref="CD207:CG207"/>
    <mergeCell ref="CH207:CO207"/>
    <mergeCell ref="BD207:BK207"/>
    <mergeCell ref="BL207:CC207"/>
    <mergeCell ref="D209:F209"/>
    <mergeCell ref="G209:BC209"/>
    <mergeCell ref="BD209:BK209"/>
    <mergeCell ref="BL209:CC209"/>
    <mergeCell ref="CD209:CG209"/>
    <mergeCell ref="CH209:CO209"/>
    <mergeCell ref="D211:F211"/>
    <mergeCell ref="G211:BC211"/>
    <mergeCell ref="CP209:DG209"/>
    <mergeCell ref="D210:F210"/>
    <mergeCell ref="G210:BC210"/>
    <mergeCell ref="BD210:BK210"/>
    <mergeCell ref="BL210:CC210"/>
    <mergeCell ref="CD210:CG210"/>
    <mergeCell ref="CH210:CO210"/>
    <mergeCell ref="CP210:DG210"/>
    <mergeCell ref="D212:F212"/>
    <mergeCell ref="G212:BC212"/>
    <mergeCell ref="BD212:BK212"/>
    <mergeCell ref="BL212:CC212"/>
    <mergeCell ref="CD212:CG212"/>
    <mergeCell ref="CH212:CO212"/>
    <mergeCell ref="CD211:CG211"/>
    <mergeCell ref="CH211:CO211"/>
    <mergeCell ref="BD211:BK211"/>
    <mergeCell ref="BL211:CC211"/>
    <mergeCell ref="D213:F213"/>
    <mergeCell ref="G213:BC213"/>
    <mergeCell ref="BD213:BK213"/>
    <mergeCell ref="BL213:CC213"/>
    <mergeCell ref="CD213:CG213"/>
    <mergeCell ref="CH213:CO213"/>
    <mergeCell ref="D215:F215"/>
    <mergeCell ref="G215:BC215"/>
    <mergeCell ref="CP213:DG213"/>
    <mergeCell ref="D214:F214"/>
    <mergeCell ref="G214:BC214"/>
    <mergeCell ref="BD214:BK214"/>
    <mergeCell ref="BL214:CC214"/>
    <mergeCell ref="CD214:CG214"/>
    <mergeCell ref="CH214:CO214"/>
    <mergeCell ref="CP214:DG214"/>
    <mergeCell ref="D216:F216"/>
    <mergeCell ref="G216:BC216"/>
    <mergeCell ref="BD216:BK216"/>
    <mergeCell ref="BL216:CC216"/>
    <mergeCell ref="CD216:CG216"/>
    <mergeCell ref="CH216:CO216"/>
    <mergeCell ref="CD215:CG215"/>
    <mergeCell ref="CH215:CO215"/>
    <mergeCell ref="BD215:BK215"/>
    <mergeCell ref="BL215:CC215"/>
    <mergeCell ref="D217:F217"/>
    <mergeCell ref="G217:BC217"/>
    <mergeCell ref="BD217:BK217"/>
    <mergeCell ref="BL217:CC217"/>
    <mergeCell ref="CD217:CG217"/>
    <mergeCell ref="CH217:CO217"/>
    <mergeCell ref="D219:F219"/>
    <mergeCell ref="G219:BC219"/>
    <mergeCell ref="CP217:DG217"/>
    <mergeCell ref="D218:F218"/>
    <mergeCell ref="G218:BC218"/>
    <mergeCell ref="BD218:BK218"/>
    <mergeCell ref="BL218:CC218"/>
    <mergeCell ref="CD218:CG218"/>
    <mergeCell ref="CH218:CO218"/>
    <mergeCell ref="CP218:DG218"/>
    <mergeCell ref="D220:F220"/>
    <mergeCell ref="G220:BC220"/>
    <mergeCell ref="BD220:BK220"/>
    <mergeCell ref="BL220:CC220"/>
    <mergeCell ref="CD220:CG220"/>
    <mergeCell ref="CH220:CO220"/>
    <mergeCell ref="CD219:CG219"/>
    <mergeCell ref="CH219:CO219"/>
    <mergeCell ref="BD219:BK219"/>
    <mergeCell ref="BL219:CC219"/>
    <mergeCell ref="D221:F221"/>
    <mergeCell ref="G221:BC221"/>
    <mergeCell ref="BD221:BK221"/>
    <mergeCell ref="BL221:CC221"/>
    <mergeCell ref="CD221:CG221"/>
    <mergeCell ref="CH221:CO221"/>
    <mergeCell ref="G223:BC223"/>
    <mergeCell ref="CP221:DG221"/>
    <mergeCell ref="CD222:CG222"/>
    <mergeCell ref="CH222:CO222"/>
    <mergeCell ref="CP222:DG222"/>
    <mergeCell ref="CD223:CG223"/>
    <mergeCell ref="CH223:CO223"/>
    <mergeCell ref="BD223:BK223"/>
    <mergeCell ref="D222:F222"/>
    <mergeCell ref="G222:BC222"/>
    <mergeCell ref="BD222:BK222"/>
    <mergeCell ref="BL222:CC222"/>
    <mergeCell ref="CD225:CG225"/>
    <mergeCell ref="CP223:DG223"/>
    <mergeCell ref="D224:F224"/>
    <mergeCell ref="G224:BC224"/>
    <mergeCell ref="BD224:BK224"/>
    <mergeCell ref="BL224:CC224"/>
    <mergeCell ref="CD224:CG224"/>
    <mergeCell ref="CH224:CO224"/>
    <mergeCell ref="CP224:DG224"/>
    <mergeCell ref="D223:F223"/>
    <mergeCell ref="BL223:CC223"/>
    <mergeCell ref="BD226:BK226"/>
    <mergeCell ref="BL226:CC226"/>
    <mergeCell ref="CD226:CG226"/>
    <mergeCell ref="CH226:CO226"/>
    <mergeCell ref="CP226:DG226"/>
    <mergeCell ref="D227:F227"/>
    <mergeCell ref="G227:BC227"/>
    <mergeCell ref="BD227:BK227"/>
    <mergeCell ref="CH225:CO225"/>
    <mergeCell ref="BL225:CC225"/>
    <mergeCell ref="CP225:DG225"/>
    <mergeCell ref="BL227:CC227"/>
    <mergeCell ref="CD227:CG227"/>
    <mergeCell ref="CH227:CO227"/>
    <mergeCell ref="CP227:DG227"/>
    <mergeCell ref="CP229:DG229"/>
    <mergeCell ref="D228:F228"/>
    <mergeCell ref="G228:BC228"/>
    <mergeCell ref="A225:C238"/>
    <mergeCell ref="D225:F225"/>
    <mergeCell ref="G225:BC225"/>
    <mergeCell ref="BD225:BK225"/>
    <mergeCell ref="D226:F226"/>
    <mergeCell ref="G226:BC226"/>
    <mergeCell ref="BD230:BK230"/>
    <mergeCell ref="D229:F229"/>
    <mergeCell ref="G229:BC229"/>
    <mergeCell ref="BD229:BK229"/>
    <mergeCell ref="BL229:CC229"/>
    <mergeCell ref="CD229:CG229"/>
    <mergeCell ref="CH229:CO229"/>
    <mergeCell ref="BL230:CC230"/>
    <mergeCell ref="CD228:CG228"/>
    <mergeCell ref="CH228:CO228"/>
    <mergeCell ref="BD228:BK228"/>
    <mergeCell ref="BL228:CC228"/>
    <mergeCell ref="CD230:CG230"/>
    <mergeCell ref="CH230:CO230"/>
    <mergeCell ref="CP230:DG230"/>
    <mergeCell ref="D233:F233"/>
    <mergeCell ref="G233:BC233"/>
    <mergeCell ref="BD233:BK233"/>
    <mergeCell ref="BL233:CC233"/>
    <mergeCell ref="CD233:CG233"/>
    <mergeCell ref="CH233:CO233"/>
    <mergeCell ref="CP233:DG233"/>
    <mergeCell ref="D230:F230"/>
    <mergeCell ref="G230:BC230"/>
    <mergeCell ref="CH234:CO234"/>
    <mergeCell ref="BD234:BK234"/>
    <mergeCell ref="D235:F235"/>
    <mergeCell ref="G235:BC235"/>
    <mergeCell ref="BD235:BK235"/>
    <mergeCell ref="BL235:CC235"/>
    <mergeCell ref="CD235:CG235"/>
    <mergeCell ref="CH235:CO235"/>
    <mergeCell ref="D234:F234"/>
    <mergeCell ref="G234:BC234"/>
    <mergeCell ref="D237:F237"/>
    <mergeCell ref="BD237:BK237"/>
    <mergeCell ref="G236:BC236"/>
    <mergeCell ref="BD236:BK236"/>
    <mergeCell ref="CD234:CG234"/>
    <mergeCell ref="D254:CB254"/>
    <mergeCell ref="A239:C239"/>
    <mergeCell ref="D239:F239"/>
    <mergeCell ref="G239:CG239"/>
    <mergeCell ref="A247:C256"/>
    <mergeCell ref="E247:CB247"/>
    <mergeCell ref="CD247:CG256"/>
    <mergeCell ref="P248:BO248"/>
    <mergeCell ref="D249:CB249"/>
    <mergeCell ref="D256:CB256"/>
    <mergeCell ref="A240:C245"/>
    <mergeCell ref="CP267:DG268"/>
    <mergeCell ref="D269:F269"/>
    <mergeCell ref="BC255:BK255"/>
    <mergeCell ref="BL255:CB255"/>
    <mergeCell ref="H255:W255"/>
    <mergeCell ref="A262:N263"/>
    <mergeCell ref="O262:CO262"/>
    <mergeCell ref="X255:BB255"/>
    <mergeCell ref="CP262:DG262"/>
    <mergeCell ref="O263:CO263"/>
    <mergeCell ref="J265:X265"/>
    <mergeCell ref="Y265:BR265"/>
    <mergeCell ref="CH265:DG265"/>
    <mergeCell ref="BS265:CF265"/>
    <mergeCell ref="A266:DG266"/>
    <mergeCell ref="A267:C318"/>
    <mergeCell ref="D267:CG268"/>
    <mergeCell ref="CH267:CO268"/>
    <mergeCell ref="CP273:DG273"/>
    <mergeCell ref="D277:F277"/>
    <mergeCell ref="G269:CG269"/>
    <mergeCell ref="CH269:CO269"/>
    <mergeCell ref="CP269:DG269"/>
    <mergeCell ref="D271:F271"/>
    <mergeCell ref="CP271:DG271"/>
    <mergeCell ref="D270:F270"/>
    <mergeCell ref="G270:CG270"/>
    <mergeCell ref="CH270:CO270"/>
    <mergeCell ref="CP270:DG270"/>
    <mergeCell ref="AU280:BX280"/>
    <mergeCell ref="BY280:CG280"/>
    <mergeCell ref="G271:CG271"/>
    <mergeCell ref="CH271:CO271"/>
    <mergeCell ref="G272:CG272"/>
    <mergeCell ref="G280:Z280"/>
    <mergeCell ref="CH280:CO280"/>
    <mergeCell ref="CH273:CO273"/>
    <mergeCell ref="CH272:CO272"/>
    <mergeCell ref="G277:CG277"/>
    <mergeCell ref="CP279:DG279"/>
    <mergeCell ref="AA279:AT279"/>
    <mergeCell ref="AU279:BX279"/>
    <mergeCell ref="BY279:CG279"/>
    <mergeCell ref="CP277:DG278"/>
    <mergeCell ref="BY278:CG278"/>
    <mergeCell ref="CH279:CO279"/>
    <mergeCell ref="AA278:AT278"/>
    <mergeCell ref="AU278:BX278"/>
    <mergeCell ref="CH277:CO278"/>
    <mergeCell ref="CP280:DG280"/>
    <mergeCell ref="CH281:CO281"/>
    <mergeCell ref="CP281:DG281"/>
    <mergeCell ref="D282:F282"/>
    <mergeCell ref="G282:CG282"/>
    <mergeCell ref="CH282:CO282"/>
    <mergeCell ref="CP282:DG282"/>
    <mergeCell ref="G281:Z281"/>
    <mergeCell ref="AA281:AT281"/>
    <mergeCell ref="AA280:AT280"/>
    <mergeCell ref="CP285:DG285"/>
    <mergeCell ref="AU281:BX281"/>
    <mergeCell ref="BY281:CG281"/>
    <mergeCell ref="D283:F283"/>
    <mergeCell ref="G283:CG283"/>
    <mergeCell ref="CH283:CO283"/>
    <mergeCell ref="CP283:DG283"/>
    <mergeCell ref="D278:F281"/>
    <mergeCell ref="G278:Z278"/>
    <mergeCell ref="G279:Z279"/>
    <mergeCell ref="AA292:AT292"/>
    <mergeCell ref="D284:F284"/>
    <mergeCell ref="G284:CG284"/>
    <mergeCell ref="CH284:CO284"/>
    <mergeCell ref="CP284:DG284"/>
    <mergeCell ref="CH286:CO286"/>
    <mergeCell ref="CP286:DG286"/>
    <mergeCell ref="D285:F285"/>
    <mergeCell ref="G285:CG285"/>
    <mergeCell ref="CH285:CO285"/>
    <mergeCell ref="D288:F288"/>
    <mergeCell ref="G288:CG288"/>
    <mergeCell ref="D286:F286"/>
    <mergeCell ref="G286:CG286"/>
    <mergeCell ref="D287:F287"/>
    <mergeCell ref="G287:CG287"/>
    <mergeCell ref="G289:Z289"/>
    <mergeCell ref="AA289:AT289"/>
    <mergeCell ref="AU289:BX289"/>
    <mergeCell ref="BY292:CG292"/>
    <mergeCell ref="G291:Z291"/>
    <mergeCell ref="AA291:AT291"/>
    <mergeCell ref="BY289:CG289"/>
    <mergeCell ref="G290:Z290"/>
    <mergeCell ref="G292:Z292"/>
    <mergeCell ref="AA290:AT290"/>
    <mergeCell ref="AU292:BX292"/>
    <mergeCell ref="CH287:CO287"/>
    <mergeCell ref="CP287:DG287"/>
    <mergeCell ref="CH291:CO291"/>
    <mergeCell ref="CP291:DG291"/>
    <mergeCell ref="CH288:CO289"/>
    <mergeCell ref="CP288:DG289"/>
    <mergeCell ref="CP290:DG290"/>
    <mergeCell ref="CH290:CO290"/>
    <mergeCell ref="AU290:BX290"/>
    <mergeCell ref="D293:F293"/>
    <mergeCell ref="G293:CG293"/>
    <mergeCell ref="CH293:CO293"/>
    <mergeCell ref="CP293:DG293"/>
    <mergeCell ref="D289:F292"/>
    <mergeCell ref="AU291:BX291"/>
    <mergeCell ref="BY291:CG291"/>
    <mergeCell ref="CH292:CO292"/>
    <mergeCell ref="CP292:DG292"/>
    <mergeCell ref="BY290:CG290"/>
    <mergeCell ref="CP294:DG295"/>
    <mergeCell ref="D295:F298"/>
    <mergeCell ref="G295:U295"/>
    <mergeCell ref="V295:AN295"/>
    <mergeCell ref="AO295:BK295"/>
    <mergeCell ref="BL295:CG295"/>
    <mergeCell ref="G296:U296"/>
    <mergeCell ref="CH296:CO296"/>
    <mergeCell ref="D294:F294"/>
    <mergeCell ref="G294:CG294"/>
    <mergeCell ref="CH294:CO295"/>
    <mergeCell ref="CP296:DG296"/>
    <mergeCell ref="G297:U297"/>
    <mergeCell ref="V297:AN297"/>
    <mergeCell ref="AO297:BK297"/>
    <mergeCell ref="BL297:CG297"/>
    <mergeCell ref="CH297:CO297"/>
    <mergeCell ref="CP297:DG297"/>
    <mergeCell ref="V296:AN296"/>
    <mergeCell ref="AO296:BK296"/>
    <mergeCell ref="BL296:CG296"/>
    <mergeCell ref="CH298:CO298"/>
    <mergeCell ref="CP298:DG298"/>
    <mergeCell ref="D299:F299"/>
    <mergeCell ref="G299:CG299"/>
    <mergeCell ref="CH299:CO299"/>
    <mergeCell ref="CP299:DG299"/>
    <mergeCell ref="G298:U298"/>
    <mergeCell ref="V298:AN298"/>
    <mergeCell ref="AO298:BK298"/>
    <mergeCell ref="BL298:CG298"/>
    <mergeCell ref="D300:F300"/>
    <mergeCell ref="G300:CG300"/>
    <mergeCell ref="CH300:CO300"/>
    <mergeCell ref="CP300:DG300"/>
    <mergeCell ref="CP301:DG302"/>
    <mergeCell ref="D302:F305"/>
    <mergeCell ref="G302:Z302"/>
    <mergeCell ref="AA302:AT302"/>
    <mergeCell ref="AU302:BX302"/>
    <mergeCell ref="BY302:CG302"/>
    <mergeCell ref="G303:Z303"/>
    <mergeCell ref="CH303:CO303"/>
    <mergeCell ref="D301:F301"/>
    <mergeCell ref="G301:CG301"/>
    <mergeCell ref="CH301:CO302"/>
    <mergeCell ref="CP303:DG303"/>
    <mergeCell ref="G304:Z304"/>
    <mergeCell ref="AA304:AT304"/>
    <mergeCell ref="AU304:BX304"/>
    <mergeCell ref="BY304:CG304"/>
    <mergeCell ref="CH304:CO304"/>
    <mergeCell ref="CP304:DG304"/>
    <mergeCell ref="AA303:AT303"/>
    <mergeCell ref="AU303:BX303"/>
    <mergeCell ref="BY303:CG303"/>
    <mergeCell ref="G305:Z305"/>
    <mergeCell ref="AA305:AT305"/>
    <mergeCell ref="AU305:BX305"/>
    <mergeCell ref="BY305:CG305"/>
    <mergeCell ref="CH305:CO305"/>
    <mergeCell ref="CP305:DG305"/>
    <mergeCell ref="D306:F306"/>
    <mergeCell ref="G306:CG306"/>
    <mergeCell ref="CH306:CO307"/>
    <mergeCell ref="CP306:DG307"/>
    <mergeCell ref="D307:F310"/>
    <mergeCell ref="G307:Z307"/>
    <mergeCell ref="AA307:AT307"/>
    <mergeCell ref="AU307:BX307"/>
    <mergeCell ref="BY307:CG307"/>
    <mergeCell ref="G308:Z308"/>
    <mergeCell ref="AA308:AT308"/>
    <mergeCell ref="AU308:BX308"/>
    <mergeCell ref="BY308:CG308"/>
    <mergeCell ref="CH308:CO308"/>
    <mergeCell ref="CP308:DG308"/>
    <mergeCell ref="G309:Z309"/>
    <mergeCell ref="AA309:AT309"/>
    <mergeCell ref="AU309:BX309"/>
    <mergeCell ref="BY309:CG309"/>
    <mergeCell ref="CH309:CO309"/>
    <mergeCell ref="CP309:DG309"/>
    <mergeCell ref="G310:Z310"/>
    <mergeCell ref="AA310:AT310"/>
    <mergeCell ref="AU310:BX310"/>
    <mergeCell ref="BY310:CG310"/>
    <mergeCell ref="CH310:CO310"/>
    <mergeCell ref="CP310:DG310"/>
    <mergeCell ref="D311:F311"/>
    <mergeCell ref="G311:CG311"/>
    <mergeCell ref="CH311:CO312"/>
    <mergeCell ref="CP311:DG312"/>
    <mergeCell ref="D312:F315"/>
    <mergeCell ref="G312:Z312"/>
    <mergeCell ref="AA312:AT312"/>
    <mergeCell ref="AU312:BX312"/>
    <mergeCell ref="BY312:CG312"/>
    <mergeCell ref="G313:Z313"/>
    <mergeCell ref="AA313:AT313"/>
    <mergeCell ref="AU313:BX313"/>
    <mergeCell ref="BY313:CG313"/>
    <mergeCell ref="CH313:CO313"/>
    <mergeCell ref="CP313:DG313"/>
    <mergeCell ref="G314:Z314"/>
    <mergeCell ref="AA314:AT314"/>
    <mergeCell ref="AU314:BX314"/>
    <mergeCell ref="BY314:CG314"/>
    <mergeCell ref="CH314:CO314"/>
    <mergeCell ref="CP314:DG314"/>
    <mergeCell ref="CH315:CO315"/>
    <mergeCell ref="CP315:DG315"/>
    <mergeCell ref="D316:F316"/>
    <mergeCell ref="G316:CG316"/>
    <mergeCell ref="CH316:CO316"/>
    <mergeCell ref="CP316:DG316"/>
    <mergeCell ref="G315:Z315"/>
    <mergeCell ref="AA315:AT315"/>
    <mergeCell ref="AU315:BX315"/>
    <mergeCell ref="BY315:CG315"/>
    <mergeCell ref="D317:F317"/>
    <mergeCell ref="G317:CG317"/>
    <mergeCell ref="CH317:CO317"/>
    <mergeCell ref="CP317:DG317"/>
    <mergeCell ref="D318:F318"/>
    <mergeCell ref="G318:CG318"/>
    <mergeCell ref="CH318:CO318"/>
    <mergeCell ref="CP318:DG318"/>
    <mergeCell ref="A319:C319"/>
    <mergeCell ref="D319:F319"/>
    <mergeCell ref="G319:CG319"/>
    <mergeCell ref="CH319:CO319"/>
    <mergeCell ref="CP319:DG319"/>
    <mergeCell ref="A320:C333"/>
    <mergeCell ref="D320:F321"/>
    <mergeCell ref="G320:CG321"/>
    <mergeCell ref="CH320:CO321"/>
    <mergeCell ref="CP320:DG321"/>
    <mergeCell ref="D322:F325"/>
    <mergeCell ref="G322:I322"/>
    <mergeCell ref="J322:Y322"/>
    <mergeCell ref="Z322:AF322"/>
    <mergeCell ref="CP322:DG322"/>
    <mergeCell ref="G323:I323"/>
    <mergeCell ref="J323:Y323"/>
    <mergeCell ref="Z323:AF323"/>
    <mergeCell ref="AG323:CG323"/>
    <mergeCell ref="CH323:CO323"/>
    <mergeCell ref="AG322:CG322"/>
    <mergeCell ref="CH322:CO322"/>
    <mergeCell ref="CP323:DG323"/>
    <mergeCell ref="Z324:AF324"/>
    <mergeCell ref="AG324:CG324"/>
    <mergeCell ref="CH324:CO324"/>
    <mergeCell ref="CP324:DG324"/>
    <mergeCell ref="G324:I324"/>
    <mergeCell ref="J324:Y324"/>
    <mergeCell ref="D326:F327"/>
    <mergeCell ref="G326:CG327"/>
    <mergeCell ref="CH326:CO327"/>
    <mergeCell ref="CP326:DG327"/>
    <mergeCell ref="G325:I325"/>
    <mergeCell ref="J325:Y325"/>
    <mergeCell ref="Z325:AF325"/>
    <mergeCell ref="AG325:CG325"/>
    <mergeCell ref="CH325:CO325"/>
    <mergeCell ref="CP325:DG325"/>
    <mergeCell ref="D328:F331"/>
    <mergeCell ref="G328:I328"/>
    <mergeCell ref="J328:Y328"/>
    <mergeCell ref="Z328:AF328"/>
    <mergeCell ref="G330:I330"/>
    <mergeCell ref="J330:Y330"/>
    <mergeCell ref="Z330:AF330"/>
    <mergeCell ref="AG328:CG328"/>
    <mergeCell ref="CP328:DG328"/>
    <mergeCell ref="G329:I329"/>
    <mergeCell ref="J329:Y329"/>
    <mergeCell ref="Z329:AF329"/>
    <mergeCell ref="AG329:CG329"/>
    <mergeCell ref="CH329:CO329"/>
    <mergeCell ref="CP329:DG329"/>
    <mergeCell ref="CH328:CO328"/>
    <mergeCell ref="G332:AF332"/>
    <mergeCell ref="AG332:CG332"/>
    <mergeCell ref="CH332:CO332"/>
    <mergeCell ref="AG330:CG330"/>
    <mergeCell ref="CH330:CO330"/>
    <mergeCell ref="CP330:DG330"/>
    <mergeCell ref="G331:I331"/>
    <mergeCell ref="J331:Y331"/>
    <mergeCell ref="Z331:AF331"/>
    <mergeCell ref="AG331:CG331"/>
    <mergeCell ref="A334:C336"/>
    <mergeCell ref="D334:F336"/>
    <mergeCell ref="G334:AK336"/>
    <mergeCell ref="AL334:CG336"/>
    <mergeCell ref="CP332:DG332"/>
    <mergeCell ref="D333:F333"/>
    <mergeCell ref="G333:CG333"/>
    <mergeCell ref="CH333:CO333"/>
    <mergeCell ref="CP333:DG333"/>
    <mergeCell ref="D332:F332"/>
    <mergeCell ref="D377:F377"/>
    <mergeCell ref="G377:CG377"/>
    <mergeCell ref="CH377:CO377"/>
    <mergeCell ref="CP377:DG377"/>
    <mergeCell ref="D376:F376"/>
    <mergeCell ref="G376:CG376"/>
    <mergeCell ref="CH376:CO376"/>
    <mergeCell ref="CP376:DG376"/>
    <mergeCell ref="D374:F374"/>
    <mergeCell ref="G374:CG374"/>
    <mergeCell ref="CH374:CO374"/>
    <mergeCell ref="CP374:DG374"/>
    <mergeCell ref="D373:F373"/>
    <mergeCell ref="G373:CG373"/>
    <mergeCell ref="CH373:CO373"/>
    <mergeCell ref="CP373:DG373"/>
    <mergeCell ref="D372:F372"/>
    <mergeCell ref="G372:CG372"/>
    <mergeCell ref="CH372:CO372"/>
    <mergeCell ref="CP372:DG372"/>
    <mergeCell ref="D371:F371"/>
    <mergeCell ref="G371:CG371"/>
    <mergeCell ref="CH371:CO371"/>
    <mergeCell ref="CP371:DG371"/>
    <mergeCell ref="D370:F370"/>
    <mergeCell ref="G370:CG370"/>
    <mergeCell ref="CH370:CO370"/>
    <mergeCell ref="CP370:DG370"/>
    <mergeCell ref="D369:F369"/>
    <mergeCell ref="G369:CG369"/>
    <mergeCell ref="CH369:CO369"/>
    <mergeCell ref="CP369:DG369"/>
    <mergeCell ref="D368:F368"/>
    <mergeCell ref="G368:CG368"/>
    <mergeCell ref="CH368:CO368"/>
    <mergeCell ref="CP368:DG368"/>
    <mergeCell ref="D367:F367"/>
    <mergeCell ref="G367:CG367"/>
    <mergeCell ref="CH367:CO367"/>
    <mergeCell ref="CP367:DG367"/>
    <mergeCell ref="D366:F366"/>
    <mergeCell ref="G366:CG366"/>
    <mergeCell ref="CH366:CO366"/>
    <mergeCell ref="CP366:DG366"/>
    <mergeCell ref="D365:F365"/>
    <mergeCell ref="G365:CG365"/>
    <mergeCell ref="CH365:CO365"/>
    <mergeCell ref="CP365:DG365"/>
    <mergeCell ref="D364:F364"/>
    <mergeCell ref="G364:CG364"/>
    <mergeCell ref="CH364:CO364"/>
    <mergeCell ref="CP364:DG364"/>
    <mergeCell ref="CP360:DG360"/>
    <mergeCell ref="CP361:DG361"/>
    <mergeCell ref="CP362:DG362"/>
    <mergeCell ref="D363:F363"/>
    <mergeCell ref="G363:CG363"/>
    <mergeCell ref="CH363:CO363"/>
    <mergeCell ref="CP363:DG363"/>
    <mergeCell ref="D360:F360"/>
    <mergeCell ref="G360:CG360"/>
    <mergeCell ref="CH360:CO360"/>
    <mergeCell ref="D361:F361"/>
    <mergeCell ref="G361:CG361"/>
    <mergeCell ref="CH361:CO361"/>
    <mergeCell ref="D362:F362"/>
    <mergeCell ref="G362:CG362"/>
    <mergeCell ref="CH362:CO362"/>
    <mergeCell ref="D359:F359"/>
    <mergeCell ref="G359:CG359"/>
    <mergeCell ref="CH359:CO359"/>
    <mergeCell ref="CP359:DG359"/>
    <mergeCell ref="D358:F358"/>
    <mergeCell ref="G358:CG358"/>
    <mergeCell ref="CH358:CO358"/>
    <mergeCell ref="CP358:DG358"/>
    <mergeCell ref="D357:F357"/>
    <mergeCell ref="G357:CG357"/>
    <mergeCell ref="CH357:CO357"/>
    <mergeCell ref="CP357:DG357"/>
    <mergeCell ref="D356:F356"/>
    <mergeCell ref="G356:CG356"/>
    <mergeCell ref="CH356:CO356"/>
    <mergeCell ref="CP356:DG356"/>
    <mergeCell ref="CP352:DG352"/>
    <mergeCell ref="CP353:DG353"/>
    <mergeCell ref="CP354:DG354"/>
    <mergeCell ref="D355:F355"/>
    <mergeCell ref="G355:CG355"/>
    <mergeCell ref="CH355:CO355"/>
    <mergeCell ref="CP355:DG355"/>
    <mergeCell ref="A352:C359"/>
    <mergeCell ref="D352:F352"/>
    <mergeCell ref="G352:CG352"/>
    <mergeCell ref="CH352:CO352"/>
    <mergeCell ref="D353:F353"/>
    <mergeCell ref="G353:CG353"/>
    <mergeCell ref="CH353:CO353"/>
    <mergeCell ref="D354:F354"/>
    <mergeCell ref="G354:CG354"/>
    <mergeCell ref="CH354:CO354"/>
    <mergeCell ref="CP348:DG348"/>
    <mergeCell ref="CP349:DG349"/>
    <mergeCell ref="CP350:DG350"/>
    <mergeCell ref="D351:U351"/>
    <mergeCell ref="V351:BZ351"/>
    <mergeCell ref="CA351:CO351"/>
    <mergeCell ref="CP351:DG351"/>
    <mergeCell ref="A348:C351"/>
    <mergeCell ref="D348:U348"/>
    <mergeCell ref="V348:BZ348"/>
    <mergeCell ref="CA348:CO348"/>
    <mergeCell ref="D349:U349"/>
    <mergeCell ref="V349:BZ349"/>
    <mergeCell ref="CA349:CO349"/>
    <mergeCell ref="D350:U350"/>
    <mergeCell ref="V350:BZ350"/>
    <mergeCell ref="CA350:CO350"/>
    <mergeCell ref="CP347:DG347"/>
    <mergeCell ref="DL94:DU95"/>
    <mergeCell ref="DM189:DV190"/>
    <mergeCell ref="CH256:DG256"/>
    <mergeCell ref="CP239:DG239"/>
    <mergeCell ref="CH247:DG254"/>
    <mergeCell ref="CH334:CO336"/>
    <mergeCell ref="CP334:DG336"/>
    <mergeCell ref="CH331:CO331"/>
    <mergeCell ref="CP331:DG331"/>
    <mergeCell ref="CQ32:DF32"/>
    <mergeCell ref="CP219:DG219"/>
    <mergeCell ref="CP263:DG263"/>
    <mergeCell ref="CP220:DG220"/>
    <mergeCell ref="CP234:DG234"/>
    <mergeCell ref="CP235:DG235"/>
    <mergeCell ref="CP215:DG215"/>
    <mergeCell ref="CP216:DG216"/>
    <mergeCell ref="CP211:DG211"/>
    <mergeCell ref="CP212:DG212"/>
    <mergeCell ref="P2:AD3"/>
    <mergeCell ref="B2:N3"/>
    <mergeCell ref="CB2:CP3"/>
    <mergeCell ref="D250:CB253"/>
    <mergeCell ref="AJ19:AY19"/>
    <mergeCell ref="AJ20:AY20"/>
    <mergeCell ref="BD238:BK238"/>
    <mergeCell ref="BL238:CC238"/>
    <mergeCell ref="D236:F236"/>
    <mergeCell ref="D238:F238"/>
    <mergeCell ref="CR14:DG14"/>
    <mergeCell ref="X10:BW10"/>
    <mergeCell ref="X11:BW11"/>
    <mergeCell ref="AJ21:AY21"/>
    <mergeCell ref="AJ22:AY22"/>
    <mergeCell ref="CQ19:DF19"/>
    <mergeCell ref="X14:AV14"/>
    <mergeCell ref="BH14:BW14"/>
    <mergeCell ref="CR13:DG13"/>
    <mergeCell ref="CR11:DG11"/>
    <mergeCell ref="CQ27:DF27"/>
    <mergeCell ref="U27:AB27"/>
    <mergeCell ref="AJ27:AY27"/>
    <mergeCell ref="V51:AF51"/>
    <mergeCell ref="CQ29:DF29"/>
    <mergeCell ref="CQ31:DF31"/>
    <mergeCell ref="AZ39:BN39"/>
    <mergeCell ref="AZ46:BN46"/>
    <mergeCell ref="AZ42:BN42"/>
    <mergeCell ref="AZ43:BN43"/>
    <mergeCell ref="AZ48:BN48"/>
    <mergeCell ref="AZ35:BN35"/>
    <mergeCell ref="AZ36:BN36"/>
    <mergeCell ref="AZ37:BN37"/>
    <mergeCell ref="AZ38:BN38"/>
    <mergeCell ref="AZ44:BN44"/>
    <mergeCell ref="AZ45:BN45"/>
    <mergeCell ref="CQ57:DF57"/>
    <mergeCell ref="CQ58:DF58"/>
    <mergeCell ref="CQ53:DF53"/>
    <mergeCell ref="CQ54:DF54"/>
    <mergeCell ref="CQ55:DF55"/>
    <mergeCell ref="CQ59:DF59"/>
    <mergeCell ref="CQ70:DF70"/>
    <mergeCell ref="AY68:BH68"/>
    <mergeCell ref="AH68:AQ68"/>
    <mergeCell ref="CQ65:DF65"/>
    <mergeCell ref="BS63:CB63"/>
    <mergeCell ref="CQ63:DF63"/>
    <mergeCell ref="CQ56:DF56"/>
    <mergeCell ref="AV2:BJ3"/>
    <mergeCell ref="AF2:AT3"/>
    <mergeCell ref="AJ29:AY29"/>
    <mergeCell ref="AJ24:AY24"/>
    <mergeCell ref="AJ23:AY23"/>
    <mergeCell ref="AJ25:AY25"/>
    <mergeCell ref="AJ26:AY26"/>
    <mergeCell ref="CH5:CS6"/>
    <mergeCell ref="AZ47:BN47"/>
    <mergeCell ref="CQ87:DG87"/>
    <mergeCell ref="CQ89:DG89"/>
    <mergeCell ref="AT87:BJ87"/>
    <mergeCell ref="P68:Y68"/>
    <mergeCell ref="AT85:BJ85"/>
    <mergeCell ref="Z87:AJ87"/>
    <mergeCell ref="CQ75:DG75"/>
    <mergeCell ref="BS68:CB68"/>
    <mergeCell ref="CQ68:DF68"/>
    <mergeCell ref="AT79:BJ79"/>
    <mergeCell ref="CP236:DG236"/>
    <mergeCell ref="CH239:CO239"/>
    <mergeCell ref="CP228:DG228"/>
    <mergeCell ref="A360:C377"/>
    <mergeCell ref="CG381:DE381"/>
    <mergeCell ref="AZ50:BN50"/>
    <mergeCell ref="AZ51:BN51"/>
    <mergeCell ref="AS63:BG63"/>
    <mergeCell ref="A92:DG92"/>
    <mergeCell ref="CQ81:DG81"/>
    <mergeCell ref="D375:F375"/>
    <mergeCell ref="G375:CG375"/>
    <mergeCell ref="CH375:CO375"/>
    <mergeCell ref="CP375:DG375"/>
    <mergeCell ref="E407:CJ409"/>
    <mergeCell ref="CH255:DG255"/>
    <mergeCell ref="A346:N347"/>
    <mergeCell ref="O346:CO346"/>
    <mergeCell ref="CP346:DG346"/>
    <mergeCell ref="O347:CO347"/>
    <mergeCell ref="V81:AN81"/>
    <mergeCell ref="AZ155:BH155"/>
    <mergeCell ref="AV160:BD160"/>
    <mergeCell ref="B73:DF73"/>
    <mergeCell ref="B8:DF8"/>
    <mergeCell ref="B16:DF16"/>
    <mergeCell ref="B17:DF17"/>
    <mergeCell ref="CP131:DG131"/>
    <mergeCell ref="AZ34:BN34"/>
    <mergeCell ref="AZ40:BN40"/>
    <mergeCell ref="BD5:BQ6"/>
    <mergeCell ref="CU5:DG6"/>
    <mergeCell ref="P5:AB6"/>
    <mergeCell ref="AT77:BJ77"/>
    <mergeCell ref="B5:N6"/>
    <mergeCell ref="AQ5:BB6"/>
    <mergeCell ref="BS5:CF6"/>
    <mergeCell ref="AD5:AO6"/>
    <mergeCell ref="AZ41:BN41"/>
    <mergeCell ref="CQ61:DF61"/>
  </mergeCells>
  <hyperlinks>
    <hyperlink ref="BP114:CG114" location="'Annex-C'!A1" display="[to be reconciled with Annex-C]"/>
    <hyperlink ref="BP115:CG115" location="'Annex-C'!A1" display="[to be reconciled with Annex-C]"/>
    <hyperlink ref="BP118:CG118" location="'Annex-G'!CP14" display="[Transfer from Sr-7 of Annex-G]"/>
    <hyperlink ref="BP120:CG120" location="'Annex-C'!A1" display="[to be reconciled with Annex-C]"/>
    <hyperlink ref="BP124:CG124" location="'Annex-G'!A1" display="[Transfer from Sr-24 of Annex-G]"/>
    <hyperlink ref="BP126:CG126" location="'Annex-E'!A1" display="[Transfer from Sr-22 of Annex-E]"/>
    <hyperlink ref="BP128:CG128" location="'Annex-A'!A1" display="[Transfer from Sr-27 of Annex-A]"/>
    <hyperlink ref="BP129:CG129" location="'Annex-A'!A1" display="[Transfer from Sr-27 of Annex-A]"/>
    <hyperlink ref="DL94:DR95" location="'P &amp; L'!A1" display="Main Page"/>
    <hyperlink ref="DM189:DS190" location="'P &amp; L'!A1" display="Main Page"/>
    <hyperlink ref="DM262:DS263" location="'P &amp; L'!A1" display="Main Page"/>
    <hyperlink ref="DM346:DS347" location="'P &amp; L'!A1" display="Main Page"/>
    <hyperlink ref="B2:N3" location="'IT-2'!X10" display="PROFIT &amp; LOSS ACCOUNT"/>
    <hyperlink ref="P2:AD3" location="'IT-2'!W107" display="IT-2                                  (Return of Income)                    Page 1"/>
    <hyperlink ref="AF2:AT3" location="'IT-2'!S192" display="IT-2                                    (Statement u/s 115(4) - Page 2"/>
    <hyperlink ref="AV2:BJ3" location="'Annex-A'!A1" display="ANNEX-A                                   (Depreciation &amp; Amortization)"/>
    <hyperlink ref="BL2:BZ3" location="'IT-2'!D267" display="ANNEX-B                       (Tax Already Paid)"/>
    <hyperlink ref="CB2:CP3" location="'Annex-C'!A1" display="ANNEX-C                       (Break up of Sales in Multiple Businesses)"/>
    <hyperlink ref="CR2:DG3" location="'Annex-D'!A1" display="ANNEX-D                                    (Personal Expenses for Ind.)"/>
    <hyperlink ref="DK5:DM6" location="'Annex-E'!A1" display="ANNEX-E                           Deductioins (Admissible &amp; Inadmissible)"/>
    <hyperlink ref="GD5:GI6" location="'Statement of Retailer - IT-4'!A1" display="IT-4                              (Statement for Retailer's u/s 115(4) upto 5-Million"/>
    <hyperlink ref="GK5:GY6" location="'Wealth Statement 1 to 4 of 5'!A1" display="Wealth Statement"/>
    <hyperlink ref="HA5:HO6" location="'Wealth Statement 5 of 5'!A1" display="Wealth Reconciliation Statement"/>
    <hyperlink ref="DM262:DV262" location="'IT-2'!X10" display="Main Page"/>
    <hyperlink ref="V51:AE51" location="'Annex-A'!A1" display="Fill Annex-A"/>
    <hyperlink ref="Z87:AJ87" location="'IT-2'!O247" display="Fill Annex-B"/>
    <hyperlink ref="DM346:DU346" location="'IT-2'!X10" display="Main Page"/>
    <hyperlink ref="V32:AE32" location="'Annex-A'!A1" display="Fill Annex-A"/>
    <hyperlink ref="BP127:CG127" location="'Annex-E'!CP10" display="[Transfer from Sr-5 of Annex-E]"/>
    <hyperlink ref="AZ155:BH155" location="'Annex-H'!A1" display="Annex - H"/>
    <hyperlink ref="AV160:BD160" location="'Annex-J'!A1" display="Annex-J"/>
    <hyperlink ref="BO20:CM20" location="'Annex-C'!A1" display="(For Multiple businesses &quot;Fill Annex-C&quot;)"/>
    <hyperlink ref="V32:AF32" location="'Annex-G'!A1" display="Annex-G"/>
    <hyperlink ref="D81:AA81" location="'Annex-C'!A1" display="(For Multiple businesses &quot;Fill Annex-C&quot;)"/>
    <hyperlink ref="V81:AN81" location="'IT-2'!BL195" display="&quot;Fill Page 2 of IT-2&quot;"/>
    <hyperlink ref="DM189:DV190" location="'IT-2'!A1" display="Main Page"/>
    <hyperlink ref="B5:N6" location="'Annex-E'!A1" display="ANNEX - E                           Deductioins (Admissible &amp; Inadmissible)"/>
    <hyperlink ref="P5:AA6" location="'Annex-F'!A1" display="ANNEX - F                                  (Bifurcation of FTR Income/(Loss)"/>
    <hyperlink ref="P5:AB6" location="'Annex-F'!A1" display="ANNEX - F                                  (Bifurcation of FTR Income/(Loss)"/>
    <hyperlink ref="AD5:AO6" location="'Annex-G'!A1" display="ANNEX - G                                    (Breakup of Expenses)"/>
    <hyperlink ref="AQ5:BB6" location="'Annex-H'!A1" display="ANNEX - H                                    (Minimum Tax)"/>
    <hyperlink ref="BD5:BQ6" location="'Annex-J'!A1" display="ANNEX - J                                    (Taxpayer falling PTR availing NTR)"/>
    <hyperlink ref="BS5:CF6" location="'Statement of Retailer - IT-4'!A1" display="IT - 4                              (Statement for Retailer's u/s 115(4) upto 5-Million"/>
    <hyperlink ref="CH5:CS6" location="'Wealth Statement 1 to 4 of 5'!A1" display="Wealth Statement"/>
    <hyperlink ref="CU5:DG6" location="'Wealth Statement 5 of 5'!A1" display="Wealth Reconciliation Statement"/>
  </hyperlinks>
  <printOptions horizontalCentered="1"/>
  <pageMargins left="0.5" right="0.25" top="0.25" bottom="0.25" header="0.5" footer="0.5"/>
  <pageSetup horizontalDpi="600" verticalDpi="600" orientation="portrait" paperSize="5" scale="103" r:id="rId2"/>
  <ignoredErrors>
    <ignoredError sqref="AJ20 AJ27 AJ29 CQ29 CQ31 CQ53:CQ54 CQ61 CQ63 CQ65 CQ68 CQ70 CQ75 CQ81 CQ89 W96:W100 CP96 CU97 DD97 CU100:CU101 DD100:DD101 G108 W108 CP112 CH112 CP132:CP144 BY152 CP152 BW165:BW166 CP169:CP170 CP173 S190:S192 CP190 CP195:CP226 D239 CP238:CP239 P248 J265 CH265 CP277 D282:D288 CP288 CP294 D301 CP301 CP306 CP326 V348:V351 CP348 CP350 F397 BH397 BR401 BR403 BR405 AO411 S414 S421 S423 S425 S433 CP320 D115:D130 CP114:CP117 D151:D153 CP228:CP230 D196:D230 CP234:CP236 D234:D236 D272:D273 D354:D374 CP353:CP374 CP124:CP125 CP119:CP120" unlockedFormula="1"/>
    <ignoredError sqref="CP227" formula="1" unlockedFormula="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AI24"/>
  <sheetViews>
    <sheetView zoomScale="90" zoomScaleNormal="90" zoomScalePageLayoutView="0" workbookViewId="0" topLeftCell="A1">
      <selection activeCell="Y3" sqref="Y3:AC3"/>
    </sheetView>
  </sheetViews>
  <sheetFormatPr defaultColWidth="5.28125" defaultRowHeight="12.75"/>
  <cols>
    <col min="1" max="22" width="5.28125" style="290" customWidth="1"/>
    <col min="23" max="23" width="6.57421875" style="290" customWidth="1"/>
    <col min="24" max="16384" width="5.28125" style="290" customWidth="1"/>
  </cols>
  <sheetData>
    <row r="1" spans="1:35" s="267" customFormat="1" ht="23.25" customHeight="1" thickBot="1">
      <c r="A1" s="2169" t="s">
        <v>690</v>
      </c>
      <c r="B1" s="2170"/>
      <c r="C1" s="2170"/>
      <c r="D1" s="2170"/>
      <c r="E1" s="2170"/>
      <c r="F1" s="2170"/>
      <c r="G1" s="2170"/>
      <c r="H1" s="2170"/>
      <c r="I1" s="2170"/>
      <c r="J1" s="2170"/>
      <c r="K1" s="2170"/>
      <c r="L1" s="2170"/>
      <c r="M1" s="2170"/>
      <c r="N1" s="2170"/>
      <c r="O1" s="2170"/>
      <c r="P1" s="2170"/>
      <c r="Q1" s="2170"/>
      <c r="R1" s="2170"/>
      <c r="S1" s="2170"/>
      <c r="T1" s="2170"/>
      <c r="U1" s="2170"/>
      <c r="V1" s="2170"/>
      <c r="W1" s="2170"/>
      <c r="X1" s="2171"/>
      <c r="Y1" s="2172">
        <v>2013</v>
      </c>
      <c r="Z1" s="2173"/>
      <c r="AA1" s="2173"/>
      <c r="AB1" s="2173"/>
      <c r="AC1" s="2174"/>
      <c r="AD1" s="263"/>
      <c r="AE1" s="263"/>
      <c r="AF1" s="263"/>
      <c r="AG1" s="263"/>
      <c r="AH1" s="263"/>
      <c r="AI1" s="263"/>
    </row>
    <row r="2" spans="1:34" s="266" customFormat="1" ht="24" customHeight="1" thickBot="1">
      <c r="A2" s="2247" t="s">
        <v>691</v>
      </c>
      <c r="B2" s="2248"/>
      <c r="C2" s="2248"/>
      <c r="D2" s="2248"/>
      <c r="E2" s="2248"/>
      <c r="F2" s="2248"/>
      <c r="G2" s="2248"/>
      <c r="H2" s="2248"/>
      <c r="I2" s="2248"/>
      <c r="J2" s="2248"/>
      <c r="K2" s="2248"/>
      <c r="L2" s="2248"/>
      <c r="M2" s="2248"/>
      <c r="N2" s="2248"/>
      <c r="O2" s="2248"/>
      <c r="P2" s="2248"/>
      <c r="Q2" s="2248"/>
      <c r="R2" s="2248"/>
      <c r="S2" s="2248"/>
      <c r="T2" s="2248"/>
      <c r="U2" s="2248"/>
      <c r="V2" s="2248"/>
      <c r="W2" s="2248"/>
      <c r="X2" s="2249"/>
      <c r="Y2" s="2172" t="s">
        <v>692</v>
      </c>
      <c r="Z2" s="2173"/>
      <c r="AA2" s="2173"/>
      <c r="AB2" s="2173"/>
      <c r="AC2" s="2174"/>
      <c r="AF2" s="2082" t="s">
        <v>299</v>
      </c>
      <c r="AG2" s="2083"/>
      <c r="AH2" s="2084"/>
    </row>
    <row r="3" spans="1:29" s="266" customFormat="1" ht="21.75" customHeight="1" thickBot="1">
      <c r="A3" s="271" t="s">
        <v>198</v>
      </c>
      <c r="B3" s="272"/>
      <c r="C3" s="273"/>
      <c r="D3" s="2250">
        <f>'Annex-H'!D3</f>
        <v>0</v>
      </c>
      <c r="E3" s="2251"/>
      <c r="F3" s="2251"/>
      <c r="G3" s="2251"/>
      <c r="H3" s="2251"/>
      <c r="I3" s="2251"/>
      <c r="J3" s="2251"/>
      <c r="K3" s="2251"/>
      <c r="L3" s="2251"/>
      <c r="M3" s="2251"/>
      <c r="N3" s="2251"/>
      <c r="O3" s="2251"/>
      <c r="P3" s="2251"/>
      <c r="Q3" s="2251"/>
      <c r="R3" s="2251"/>
      <c r="S3" s="2251"/>
      <c r="T3" s="2252"/>
      <c r="U3" s="2157" t="s">
        <v>536</v>
      </c>
      <c r="V3" s="2158"/>
      <c r="W3" s="2158"/>
      <c r="X3" s="2159"/>
      <c r="Y3" s="2253">
        <f>'Annex-H'!Y3</f>
        <v>0</v>
      </c>
      <c r="Z3" s="2254"/>
      <c r="AA3" s="2254"/>
      <c r="AB3" s="2254"/>
      <c r="AC3" s="2255"/>
    </row>
    <row r="4" spans="1:29" s="266" customFormat="1" ht="21.75" customHeight="1" thickBot="1">
      <c r="A4" s="274" t="s">
        <v>666</v>
      </c>
      <c r="B4" s="275"/>
      <c r="C4" s="276"/>
      <c r="D4" s="2238">
        <f>'Annex-H'!D4</f>
        <v>0</v>
      </c>
      <c r="E4" s="2239"/>
      <c r="F4" s="2239"/>
      <c r="G4" s="2239"/>
      <c r="H4" s="2239"/>
      <c r="I4" s="2239"/>
      <c r="J4" s="2239"/>
      <c r="K4" s="2239"/>
      <c r="L4" s="2239"/>
      <c r="M4" s="2239"/>
      <c r="N4" s="2239"/>
      <c r="O4" s="2239"/>
      <c r="P4" s="2239"/>
      <c r="Q4" s="2239"/>
      <c r="R4" s="2239"/>
      <c r="S4" s="2239"/>
      <c r="T4" s="2240"/>
      <c r="U4" s="2157" t="s">
        <v>537</v>
      </c>
      <c r="V4" s="2158"/>
      <c r="W4" s="2158"/>
      <c r="X4" s="2159"/>
      <c r="Y4" s="2172">
        <v>2013</v>
      </c>
      <c r="Z4" s="2173"/>
      <c r="AA4" s="2173"/>
      <c r="AB4" s="2173"/>
      <c r="AC4" s="2174"/>
    </row>
    <row r="5" spans="1:29" s="266" customFormat="1" ht="21.75" customHeight="1" thickBot="1">
      <c r="A5" s="277" t="s">
        <v>4</v>
      </c>
      <c r="B5" s="278"/>
      <c r="C5" s="279"/>
      <c r="D5" s="2241">
        <f>'Annex-H'!D5</f>
        <v>0</v>
      </c>
      <c r="E5" s="2242"/>
      <c r="F5" s="2242"/>
      <c r="G5" s="2242"/>
      <c r="H5" s="2242"/>
      <c r="I5" s="2242"/>
      <c r="J5" s="2242"/>
      <c r="K5" s="2242"/>
      <c r="L5" s="2242"/>
      <c r="M5" s="2242"/>
      <c r="N5" s="2242"/>
      <c r="O5" s="2242"/>
      <c r="P5" s="2242"/>
      <c r="Q5" s="2242"/>
      <c r="R5" s="2242"/>
      <c r="S5" s="2242"/>
      <c r="T5" s="2243"/>
      <c r="U5" s="2157" t="s">
        <v>539</v>
      </c>
      <c r="V5" s="2158"/>
      <c r="W5" s="2158"/>
      <c r="X5" s="2159"/>
      <c r="Y5" s="2244" t="str">
        <f>'Annex-H'!Y5:AC5</f>
        <v>RTO, LAHORE.</v>
      </c>
      <c r="Z5" s="2245"/>
      <c r="AA5" s="2245"/>
      <c r="AB5" s="2245"/>
      <c r="AC5" s="2246"/>
    </row>
    <row r="6" spans="1:29" s="280" customFormat="1" ht="28.5" customHeight="1">
      <c r="A6" s="2142" t="s">
        <v>197</v>
      </c>
      <c r="B6" s="2144" t="s">
        <v>667</v>
      </c>
      <c r="C6" s="2144"/>
      <c r="D6" s="2144"/>
      <c r="E6" s="2144"/>
      <c r="F6" s="2144"/>
      <c r="G6" s="2144"/>
      <c r="H6" s="2144"/>
      <c r="I6" s="2144"/>
      <c r="J6" s="2144"/>
      <c r="K6" s="2144"/>
      <c r="L6" s="2144"/>
      <c r="M6" s="2145"/>
      <c r="N6" s="2228" t="s">
        <v>693</v>
      </c>
      <c r="O6" s="2229"/>
      <c r="P6" s="2229"/>
      <c r="Q6" s="2230"/>
      <c r="R6" s="2228" t="s">
        <v>694</v>
      </c>
      <c r="S6" s="2229"/>
      <c r="T6" s="2229"/>
      <c r="U6" s="2230"/>
      <c r="V6" s="2228" t="s">
        <v>695</v>
      </c>
      <c r="W6" s="2229"/>
      <c r="X6" s="2229"/>
      <c r="Y6" s="2230"/>
      <c r="Z6" s="2232" t="s">
        <v>696</v>
      </c>
      <c r="AA6" s="2233"/>
      <c r="AB6" s="2233"/>
      <c r="AC6" s="2234"/>
    </row>
    <row r="7" spans="1:29" s="280" customFormat="1" ht="28.5" customHeight="1" thickBot="1">
      <c r="A7" s="2143"/>
      <c r="B7" s="2146"/>
      <c r="C7" s="2146"/>
      <c r="D7" s="2146"/>
      <c r="E7" s="2146"/>
      <c r="F7" s="2146"/>
      <c r="G7" s="2146"/>
      <c r="H7" s="2146"/>
      <c r="I7" s="2146"/>
      <c r="J7" s="2146"/>
      <c r="K7" s="2146"/>
      <c r="L7" s="2146"/>
      <c r="M7" s="2147"/>
      <c r="N7" s="2231"/>
      <c r="O7" s="2136"/>
      <c r="P7" s="2136"/>
      <c r="Q7" s="2137"/>
      <c r="R7" s="2231"/>
      <c r="S7" s="2136"/>
      <c r="T7" s="2136"/>
      <c r="U7" s="2137"/>
      <c r="V7" s="2231"/>
      <c r="W7" s="2136"/>
      <c r="X7" s="2136"/>
      <c r="Y7" s="2137"/>
      <c r="Z7" s="2235"/>
      <c r="AA7" s="2236"/>
      <c r="AB7" s="2236"/>
      <c r="AC7" s="2237"/>
    </row>
    <row r="8" spans="1:29" s="280" customFormat="1" ht="28.5" customHeight="1" thickBot="1">
      <c r="A8" s="281" t="s">
        <v>338</v>
      </c>
      <c r="B8" s="2135" t="s">
        <v>339</v>
      </c>
      <c r="C8" s="2136"/>
      <c r="D8" s="2136"/>
      <c r="E8" s="2136"/>
      <c r="F8" s="2136"/>
      <c r="G8" s="2136"/>
      <c r="H8" s="2136"/>
      <c r="I8" s="2136"/>
      <c r="J8" s="2136"/>
      <c r="K8" s="2136"/>
      <c r="L8" s="2136"/>
      <c r="M8" s="2137"/>
      <c r="N8" s="2138" t="s">
        <v>340</v>
      </c>
      <c r="O8" s="2219"/>
      <c r="P8" s="2219"/>
      <c r="Q8" s="2219"/>
      <c r="R8" s="2138" t="s">
        <v>672</v>
      </c>
      <c r="S8" s="2219"/>
      <c r="T8" s="2219"/>
      <c r="U8" s="2219"/>
      <c r="V8" s="2138" t="s">
        <v>673</v>
      </c>
      <c r="W8" s="2219"/>
      <c r="X8" s="2219"/>
      <c r="Y8" s="2219"/>
      <c r="Z8" s="2138" t="s">
        <v>697</v>
      </c>
      <c r="AA8" s="2219"/>
      <c r="AB8" s="2219"/>
      <c r="AC8" s="2220"/>
    </row>
    <row r="9" spans="1:29" s="280" customFormat="1" ht="28.5" customHeight="1" thickBot="1">
      <c r="A9" s="294">
        <v>1</v>
      </c>
      <c r="B9" s="2221" t="s">
        <v>698</v>
      </c>
      <c r="C9" s="2222"/>
      <c r="D9" s="2222"/>
      <c r="E9" s="2222"/>
      <c r="F9" s="2222"/>
      <c r="G9" s="2222"/>
      <c r="H9" s="2222"/>
      <c r="I9" s="2222"/>
      <c r="J9" s="2222"/>
      <c r="K9" s="2222"/>
      <c r="L9" s="2222"/>
      <c r="M9" s="2222"/>
      <c r="N9" s="2223"/>
      <c r="O9" s="2223"/>
      <c r="P9" s="2223"/>
      <c r="Q9" s="2223"/>
      <c r="R9" s="2223"/>
      <c r="S9" s="2223"/>
      <c r="T9" s="2223"/>
      <c r="U9" s="2223"/>
      <c r="V9" s="2223"/>
      <c r="W9" s="2223"/>
      <c r="X9" s="2223"/>
      <c r="Y9" s="2224"/>
      <c r="Z9" s="2225"/>
      <c r="AA9" s="2226"/>
      <c r="AB9" s="2226"/>
      <c r="AC9" s="2227"/>
    </row>
    <row r="10" spans="1:29" s="280" customFormat="1" ht="28.5" customHeight="1">
      <c r="A10" s="294">
        <v>2</v>
      </c>
      <c r="B10" s="2210" t="s">
        <v>699</v>
      </c>
      <c r="C10" s="2211"/>
      <c r="D10" s="2211"/>
      <c r="E10" s="2211"/>
      <c r="F10" s="2211"/>
      <c r="G10" s="2211"/>
      <c r="H10" s="2211"/>
      <c r="I10" s="2211"/>
      <c r="J10" s="2211"/>
      <c r="K10" s="2211"/>
      <c r="L10" s="2211"/>
      <c r="M10" s="2211"/>
      <c r="N10" s="2211"/>
      <c r="O10" s="2211"/>
      <c r="P10" s="2211"/>
      <c r="Q10" s="2211"/>
      <c r="R10" s="2211"/>
      <c r="S10" s="2211"/>
      <c r="T10" s="2211"/>
      <c r="U10" s="2211"/>
      <c r="V10" s="2211"/>
      <c r="W10" s="2211"/>
      <c r="X10" s="2211"/>
      <c r="Y10" s="2212"/>
      <c r="Z10" s="2213"/>
      <c r="AA10" s="2213"/>
      <c r="AB10" s="2213"/>
      <c r="AC10" s="2214"/>
    </row>
    <row r="11" spans="1:29" s="280" customFormat="1" ht="34.5" customHeight="1">
      <c r="A11" s="282">
        <v>3</v>
      </c>
      <c r="B11" s="2120" t="s">
        <v>700</v>
      </c>
      <c r="C11" s="2121"/>
      <c r="D11" s="2121"/>
      <c r="E11" s="2121"/>
      <c r="F11" s="2121"/>
      <c r="G11" s="2121"/>
      <c r="H11" s="2121"/>
      <c r="I11" s="2121"/>
      <c r="J11" s="2121"/>
      <c r="K11" s="2121"/>
      <c r="L11" s="2121"/>
      <c r="M11" s="2122"/>
      <c r="N11" s="2215"/>
      <c r="O11" s="2216"/>
      <c r="P11" s="2216"/>
      <c r="Q11" s="2216"/>
      <c r="R11" s="2217"/>
      <c r="S11" s="2218"/>
      <c r="T11" s="2218"/>
      <c r="U11" s="2218"/>
      <c r="V11" s="2215"/>
      <c r="W11" s="2216"/>
      <c r="X11" s="2216"/>
      <c r="Y11" s="2216"/>
      <c r="Z11" s="2201"/>
      <c r="AA11" s="2202"/>
      <c r="AB11" s="2202"/>
      <c r="AC11" s="2203"/>
    </row>
    <row r="12" spans="1:29" s="280" customFormat="1" ht="34.5" customHeight="1">
      <c r="A12" s="282">
        <v>4</v>
      </c>
      <c r="B12" s="2101" t="s">
        <v>701</v>
      </c>
      <c r="C12" s="2102"/>
      <c r="D12" s="2102"/>
      <c r="E12" s="2102"/>
      <c r="F12" s="2102"/>
      <c r="G12" s="2102"/>
      <c r="H12" s="2102"/>
      <c r="I12" s="2102"/>
      <c r="J12" s="2102"/>
      <c r="K12" s="2102"/>
      <c r="L12" s="2102"/>
      <c r="M12" s="2103"/>
      <c r="N12" s="2207"/>
      <c r="O12" s="2208"/>
      <c r="P12" s="2208"/>
      <c r="Q12" s="2209"/>
      <c r="R12" s="2207"/>
      <c r="S12" s="2208"/>
      <c r="T12" s="2208"/>
      <c r="U12" s="2209"/>
      <c r="V12" s="2207"/>
      <c r="W12" s="2208"/>
      <c r="X12" s="2208"/>
      <c r="Y12" s="2209"/>
      <c r="Z12" s="2201"/>
      <c r="AA12" s="2202"/>
      <c r="AB12" s="2202"/>
      <c r="AC12" s="2203"/>
    </row>
    <row r="13" spans="1:31" s="280" customFormat="1" ht="34.5" customHeight="1">
      <c r="A13" s="282">
        <v>5</v>
      </c>
      <c r="B13" s="2101" t="s">
        <v>702</v>
      </c>
      <c r="C13" s="2102"/>
      <c r="D13" s="2102"/>
      <c r="E13" s="2102"/>
      <c r="F13" s="2102"/>
      <c r="G13" s="2102"/>
      <c r="H13" s="2102"/>
      <c r="I13" s="2102"/>
      <c r="J13" s="2102"/>
      <c r="K13" s="2102"/>
      <c r="L13" s="2102"/>
      <c r="M13" s="2103"/>
      <c r="N13" s="2095"/>
      <c r="O13" s="2096"/>
      <c r="P13" s="2096"/>
      <c r="Q13" s="2096"/>
      <c r="R13" s="2095"/>
      <c r="S13" s="2096"/>
      <c r="T13" s="2096"/>
      <c r="U13" s="2096"/>
      <c r="V13" s="2095"/>
      <c r="W13" s="2096"/>
      <c r="X13" s="2096"/>
      <c r="Y13" s="2096"/>
      <c r="Z13" s="2201"/>
      <c r="AA13" s="2202"/>
      <c r="AB13" s="2202"/>
      <c r="AC13" s="2203"/>
      <c r="AE13" s="295"/>
    </row>
    <row r="14" spans="1:29" s="280" customFormat="1" ht="34.5" customHeight="1">
      <c r="A14" s="283">
        <v>6</v>
      </c>
      <c r="B14" s="2101" t="s">
        <v>703</v>
      </c>
      <c r="C14" s="2102"/>
      <c r="D14" s="2102"/>
      <c r="E14" s="2102"/>
      <c r="F14" s="2102"/>
      <c r="G14" s="2102"/>
      <c r="H14" s="2102"/>
      <c r="I14" s="2102"/>
      <c r="J14" s="2102"/>
      <c r="K14" s="2102"/>
      <c r="L14" s="2102"/>
      <c r="M14" s="2103"/>
      <c r="N14" s="2095"/>
      <c r="O14" s="2096"/>
      <c r="P14" s="2096"/>
      <c r="Q14" s="2096"/>
      <c r="R14" s="2095"/>
      <c r="S14" s="2096"/>
      <c r="T14" s="2096"/>
      <c r="U14" s="2096"/>
      <c r="V14" s="2095"/>
      <c r="W14" s="2096"/>
      <c r="X14" s="2096"/>
      <c r="Y14" s="2096"/>
      <c r="Z14" s="2201"/>
      <c r="AA14" s="2202"/>
      <c r="AB14" s="2202"/>
      <c r="AC14" s="2203"/>
    </row>
    <row r="15" spans="1:29" s="280" customFormat="1" ht="34.5" customHeight="1">
      <c r="A15" s="283">
        <v>7</v>
      </c>
      <c r="B15" s="2092" t="s">
        <v>704</v>
      </c>
      <c r="C15" s="2093"/>
      <c r="D15" s="2093"/>
      <c r="E15" s="2093"/>
      <c r="F15" s="2093"/>
      <c r="G15" s="2093"/>
      <c r="H15" s="2093"/>
      <c r="I15" s="2093"/>
      <c r="J15" s="2093"/>
      <c r="K15" s="2093"/>
      <c r="L15" s="2093"/>
      <c r="M15" s="2094"/>
      <c r="N15" s="2104"/>
      <c r="O15" s="2096"/>
      <c r="P15" s="2096"/>
      <c r="Q15" s="2096"/>
      <c r="R15" s="2104"/>
      <c r="S15" s="2096"/>
      <c r="T15" s="2096"/>
      <c r="U15" s="2096"/>
      <c r="V15" s="2104"/>
      <c r="W15" s="2096"/>
      <c r="X15" s="2096"/>
      <c r="Y15" s="2096"/>
      <c r="Z15" s="2204"/>
      <c r="AA15" s="2205"/>
      <c r="AB15" s="2205"/>
      <c r="AC15" s="2206"/>
    </row>
    <row r="16" spans="1:29" s="280" customFormat="1" ht="34.5" customHeight="1" thickBot="1">
      <c r="A16" s="296">
        <v>8</v>
      </c>
      <c r="B16" s="2184" t="s">
        <v>705</v>
      </c>
      <c r="C16" s="2185"/>
      <c r="D16" s="2185"/>
      <c r="E16" s="2185"/>
      <c r="F16" s="2185"/>
      <c r="G16" s="2185"/>
      <c r="H16" s="2185"/>
      <c r="I16" s="2185"/>
      <c r="J16" s="2185"/>
      <c r="K16" s="2185"/>
      <c r="L16" s="2185"/>
      <c r="M16" s="2186"/>
      <c r="N16" s="2187"/>
      <c r="O16" s="2188"/>
      <c r="P16" s="2188"/>
      <c r="Q16" s="2188"/>
      <c r="R16" s="2187"/>
      <c r="S16" s="2188"/>
      <c r="T16" s="2188"/>
      <c r="U16" s="2188"/>
      <c r="V16" s="2187"/>
      <c r="W16" s="2188"/>
      <c r="X16" s="2188"/>
      <c r="Y16" s="2188"/>
      <c r="Z16" s="2189"/>
      <c r="AA16" s="2190"/>
      <c r="AB16" s="2190"/>
      <c r="AC16" s="2191"/>
    </row>
    <row r="17" spans="1:29" s="280" customFormat="1" ht="43.5" customHeight="1" thickBot="1">
      <c r="A17" s="297">
        <v>9</v>
      </c>
      <c r="B17" s="2192" t="s">
        <v>706</v>
      </c>
      <c r="C17" s="2193"/>
      <c r="D17" s="2193"/>
      <c r="E17" s="2193"/>
      <c r="F17" s="2193"/>
      <c r="G17" s="2193"/>
      <c r="H17" s="2193"/>
      <c r="I17" s="2193"/>
      <c r="J17" s="2193"/>
      <c r="K17" s="2193"/>
      <c r="L17" s="2193"/>
      <c r="M17" s="2194"/>
      <c r="N17" s="2195"/>
      <c r="O17" s="2196"/>
      <c r="P17" s="2196"/>
      <c r="Q17" s="2197"/>
      <c r="R17" s="2195"/>
      <c r="S17" s="2196"/>
      <c r="T17" s="2196"/>
      <c r="U17" s="2197"/>
      <c r="V17" s="2195"/>
      <c r="W17" s="2196"/>
      <c r="X17" s="2196"/>
      <c r="Y17" s="2197"/>
      <c r="Z17" s="2198"/>
      <c r="AA17" s="2199"/>
      <c r="AB17" s="2199"/>
      <c r="AC17" s="2200"/>
    </row>
    <row r="18" spans="1:29" s="280" customFormat="1" ht="12" customHeight="1">
      <c r="A18" s="298"/>
      <c r="B18" s="299"/>
      <c r="C18" s="300"/>
      <c r="D18" s="300"/>
      <c r="E18" s="300"/>
      <c r="F18" s="300"/>
      <c r="G18" s="300"/>
      <c r="H18" s="300"/>
      <c r="I18" s="300"/>
      <c r="J18" s="300"/>
      <c r="K18" s="300"/>
      <c r="L18" s="300"/>
      <c r="M18" s="300"/>
      <c r="N18" s="300"/>
      <c r="O18" s="300"/>
      <c r="P18" s="300"/>
      <c r="Q18" s="300"/>
      <c r="R18" s="300"/>
      <c r="S18" s="300"/>
      <c r="T18" s="300"/>
      <c r="U18" s="300"/>
      <c r="V18" s="300"/>
      <c r="W18" s="300"/>
      <c r="X18" s="278"/>
      <c r="Y18" s="278"/>
      <c r="Z18" s="301"/>
      <c r="AA18" s="301"/>
      <c r="AB18" s="301"/>
      <c r="AC18" s="302"/>
    </row>
    <row r="19" spans="1:29" ht="19.5" customHeight="1">
      <c r="A19" s="285"/>
      <c r="B19" s="2181" t="s">
        <v>707</v>
      </c>
      <c r="C19" s="2181"/>
      <c r="D19" s="2182" t="s">
        <v>708</v>
      </c>
      <c r="E19" s="2182"/>
      <c r="F19" s="2182"/>
      <c r="G19" s="2182"/>
      <c r="H19" s="2182"/>
      <c r="I19" s="2182"/>
      <c r="J19" s="2182"/>
      <c r="K19" s="2182"/>
      <c r="L19" s="2182"/>
      <c r="M19" s="2182"/>
      <c r="N19" s="2182"/>
      <c r="O19" s="2182"/>
      <c r="P19" s="2182"/>
      <c r="Q19" s="2182"/>
      <c r="R19" s="2182"/>
      <c r="S19" s="2182"/>
      <c r="T19" s="2182"/>
      <c r="U19" s="2182"/>
      <c r="V19" s="2182"/>
      <c r="W19" s="2182"/>
      <c r="X19" s="2182"/>
      <c r="Y19" s="2182"/>
      <c r="Z19" s="2182"/>
      <c r="AA19" s="2182"/>
      <c r="AB19" s="2182"/>
      <c r="AC19" s="289"/>
    </row>
    <row r="20" spans="1:29" ht="12.75">
      <c r="A20" s="285"/>
      <c r="B20" s="287"/>
      <c r="C20" s="287"/>
      <c r="D20" s="2182"/>
      <c r="E20" s="2182"/>
      <c r="F20" s="2182"/>
      <c r="G20" s="2182"/>
      <c r="H20" s="2182"/>
      <c r="I20" s="2182"/>
      <c r="J20" s="2182"/>
      <c r="K20" s="2182"/>
      <c r="L20" s="2182"/>
      <c r="M20" s="2182"/>
      <c r="N20" s="2182"/>
      <c r="O20" s="2182"/>
      <c r="P20" s="2182"/>
      <c r="Q20" s="2182"/>
      <c r="R20" s="2182"/>
      <c r="S20" s="2182"/>
      <c r="T20" s="2182"/>
      <c r="U20" s="2182"/>
      <c r="V20" s="2182"/>
      <c r="W20" s="2182"/>
      <c r="X20" s="2182"/>
      <c r="Y20" s="2182"/>
      <c r="Z20" s="2182"/>
      <c r="AA20" s="2182"/>
      <c r="AB20" s="2182"/>
      <c r="AC20" s="289"/>
    </row>
    <row r="21" spans="1:29" ht="18.75" customHeight="1">
      <c r="A21" s="285"/>
      <c r="B21" s="287"/>
      <c r="C21" s="287"/>
      <c r="D21" s="2182"/>
      <c r="E21" s="2182"/>
      <c r="F21" s="2182"/>
      <c r="G21" s="2182"/>
      <c r="H21" s="2182"/>
      <c r="I21" s="2182"/>
      <c r="J21" s="2182"/>
      <c r="K21" s="2182"/>
      <c r="L21" s="2182"/>
      <c r="M21" s="2182"/>
      <c r="N21" s="2182"/>
      <c r="O21" s="2182"/>
      <c r="P21" s="2182"/>
      <c r="Q21" s="2182"/>
      <c r="R21" s="2182"/>
      <c r="S21" s="2182"/>
      <c r="T21" s="2182"/>
      <c r="U21" s="2182"/>
      <c r="V21" s="2182"/>
      <c r="W21" s="2182"/>
      <c r="X21" s="2182"/>
      <c r="Y21" s="2182"/>
      <c r="Z21" s="2182"/>
      <c r="AA21" s="2182"/>
      <c r="AB21" s="2182"/>
      <c r="AC21" s="289"/>
    </row>
    <row r="22" spans="1:29" ht="18.75" customHeight="1">
      <c r="A22" s="285"/>
      <c r="B22" s="287"/>
      <c r="C22" s="287"/>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289"/>
    </row>
    <row r="23" spans="1:29" ht="27" customHeight="1">
      <c r="A23" s="285"/>
      <c r="B23" s="287"/>
      <c r="C23" s="287"/>
      <c r="D23" s="287"/>
      <c r="E23" s="287"/>
      <c r="F23" s="287"/>
      <c r="G23" s="287"/>
      <c r="H23" s="287"/>
      <c r="I23" s="287"/>
      <c r="J23" s="287"/>
      <c r="K23" s="287"/>
      <c r="L23" s="287"/>
      <c r="M23" s="287"/>
      <c r="N23" s="287"/>
      <c r="O23" s="287"/>
      <c r="P23" s="287"/>
      <c r="Q23" s="287"/>
      <c r="R23" s="287"/>
      <c r="S23" s="287"/>
      <c r="T23" s="287"/>
      <c r="U23" s="287"/>
      <c r="V23" s="2183" t="s">
        <v>709</v>
      </c>
      <c r="W23" s="2183"/>
      <c r="X23" s="2183"/>
      <c r="Y23" s="2183"/>
      <c r="Z23" s="2183"/>
      <c r="AA23" s="2183"/>
      <c r="AB23" s="2183"/>
      <c r="AC23" s="289"/>
    </row>
    <row r="24" spans="1:29" ht="7.5" customHeight="1" thickBot="1">
      <c r="A24" s="291"/>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3"/>
    </row>
  </sheetData>
  <sheetProtection/>
  <mergeCells count="70">
    <mergeCell ref="A1:X1"/>
    <mergeCell ref="Y1:AC1"/>
    <mergeCell ref="A2:X2"/>
    <mergeCell ref="Y2:AC2"/>
    <mergeCell ref="D3:T3"/>
    <mergeCell ref="U3:X3"/>
    <mergeCell ref="Y3:AC3"/>
    <mergeCell ref="D4:T4"/>
    <mergeCell ref="U4:X4"/>
    <mergeCell ref="Y4:AC4"/>
    <mergeCell ref="D5:T5"/>
    <mergeCell ref="U5:X5"/>
    <mergeCell ref="Y5:AC5"/>
    <mergeCell ref="Z9:AC9"/>
    <mergeCell ref="A6:A7"/>
    <mergeCell ref="B6:M7"/>
    <mergeCell ref="N6:Q7"/>
    <mergeCell ref="R6:U7"/>
    <mergeCell ref="V6:Y7"/>
    <mergeCell ref="Z6:AC7"/>
    <mergeCell ref="Z11:AC11"/>
    <mergeCell ref="B8:M8"/>
    <mergeCell ref="N8:Q8"/>
    <mergeCell ref="R8:U8"/>
    <mergeCell ref="V8:Y8"/>
    <mergeCell ref="Z8:AC8"/>
    <mergeCell ref="B9:M9"/>
    <mergeCell ref="N9:Q9"/>
    <mergeCell ref="R9:U9"/>
    <mergeCell ref="V9:Y9"/>
    <mergeCell ref="N13:Q13"/>
    <mergeCell ref="R13:U13"/>
    <mergeCell ref="V13:Y13"/>
    <mergeCell ref="Z13:AC13"/>
    <mergeCell ref="B10:Y10"/>
    <mergeCell ref="Z10:AC10"/>
    <mergeCell ref="B11:M11"/>
    <mergeCell ref="N11:Q11"/>
    <mergeCell ref="R11:U11"/>
    <mergeCell ref="V11:Y11"/>
    <mergeCell ref="N15:Q15"/>
    <mergeCell ref="R15:U15"/>
    <mergeCell ref="V15:Y15"/>
    <mergeCell ref="Z15:AC15"/>
    <mergeCell ref="B12:M12"/>
    <mergeCell ref="N12:Q12"/>
    <mergeCell ref="R12:U12"/>
    <mergeCell ref="V12:Y12"/>
    <mergeCell ref="Z12:AC12"/>
    <mergeCell ref="B13:M13"/>
    <mergeCell ref="N17:Q17"/>
    <mergeCell ref="R17:U17"/>
    <mergeCell ref="V17:Y17"/>
    <mergeCell ref="Z17:AC17"/>
    <mergeCell ref="B14:M14"/>
    <mergeCell ref="N14:Q14"/>
    <mergeCell ref="R14:U14"/>
    <mergeCell ref="V14:Y14"/>
    <mergeCell ref="Z14:AC14"/>
    <mergeCell ref="B15:M15"/>
    <mergeCell ref="AF2:AH2"/>
    <mergeCell ref="B19:C19"/>
    <mergeCell ref="D19:AB21"/>
    <mergeCell ref="V23:AB23"/>
    <mergeCell ref="B16:M16"/>
    <mergeCell ref="N16:Q16"/>
    <mergeCell ref="R16:U16"/>
    <mergeCell ref="V16:Y16"/>
    <mergeCell ref="Z16:AC16"/>
    <mergeCell ref="B17:M17"/>
  </mergeCells>
  <conditionalFormatting sqref="Z18">
    <cfRule type="expression" priority="4" dxfId="1" stopIfTrue="1">
      <formula>#REF!&lt;&gt;#REF!</formula>
    </cfRule>
  </conditionalFormatting>
  <conditionalFormatting sqref="W18">
    <cfRule type="expression" priority="5" dxfId="1" stopIfTrue="1">
      <formula>#REF!&lt;&gt;#REF!</formula>
    </cfRule>
  </conditionalFormatting>
  <conditionalFormatting sqref="Z18">
    <cfRule type="expression" priority="3" dxfId="1" stopIfTrue="1">
      <formula>#REF!&lt;&gt;#REF!</formula>
    </cfRule>
  </conditionalFormatting>
  <conditionalFormatting sqref="W18">
    <cfRule type="expression" priority="2" dxfId="1" stopIfTrue="1">
      <formula>#REF!&lt;&gt;#REF!</formula>
    </cfRule>
  </conditionalFormatting>
  <conditionalFormatting sqref="AE12">
    <cfRule type="cellIs" priority="1" dxfId="0" operator="equal" stopIfTrue="1">
      <formula>100</formula>
    </cfRule>
  </conditionalFormatting>
  <hyperlinks>
    <hyperlink ref="AF2:AH2" location="'IT-2'!AV160" display="Main Page"/>
  </hyperlinks>
  <printOptions horizontalCentered="1"/>
  <pageMargins left="0.7" right="0.7" top="0.75" bottom="0.75" header="0.3" footer="0.3"/>
  <pageSetup fitToHeight="1" fitToWidth="1" horizontalDpi="600" verticalDpi="600" orientation="portrait" paperSize="5" scale="59" r:id="rId2"/>
  <drawing r:id="rId1"/>
</worksheet>
</file>

<file path=xl/worksheets/sheet11.xml><?xml version="1.0" encoding="utf-8"?>
<worksheet xmlns="http://schemas.openxmlformats.org/spreadsheetml/2006/main" xmlns:r="http://schemas.openxmlformats.org/officeDocument/2006/relationships">
  <dimension ref="A1:DZ59"/>
  <sheetViews>
    <sheetView zoomScale="140" zoomScaleNormal="140" zoomScalePageLayoutView="0" workbookViewId="0" topLeftCell="A1">
      <selection activeCell="A1" sqref="A1:N4"/>
    </sheetView>
  </sheetViews>
  <sheetFormatPr defaultColWidth="0.85546875" defaultRowHeight="13.5" customHeight="1"/>
  <cols>
    <col min="1" max="93" width="0.85546875" style="111" customWidth="1"/>
    <col min="94" max="16384" width="0.85546875" style="111" customWidth="1"/>
  </cols>
  <sheetData>
    <row r="1" spans="1:111" ht="13.5" customHeight="1">
      <c r="A1" s="2366"/>
      <c r="B1" s="2367"/>
      <c r="C1" s="2367"/>
      <c r="D1" s="2367"/>
      <c r="E1" s="2367"/>
      <c r="F1" s="2367"/>
      <c r="G1" s="2367"/>
      <c r="H1" s="2367"/>
      <c r="I1" s="2367"/>
      <c r="J1" s="2367"/>
      <c r="K1" s="2367"/>
      <c r="L1" s="2367"/>
      <c r="M1" s="2367"/>
      <c r="N1" s="2367"/>
      <c r="O1" s="2372" t="s">
        <v>493</v>
      </c>
      <c r="P1" s="2372"/>
      <c r="Q1" s="2372"/>
      <c r="R1" s="2372"/>
      <c r="S1" s="2372"/>
      <c r="T1" s="2372"/>
      <c r="U1" s="2372"/>
      <c r="V1" s="2372"/>
      <c r="W1" s="2372"/>
      <c r="X1" s="2372"/>
      <c r="Y1" s="2372"/>
      <c r="Z1" s="2372"/>
      <c r="AA1" s="2372"/>
      <c r="AB1" s="2372"/>
      <c r="AC1" s="2372"/>
      <c r="AD1" s="2372"/>
      <c r="AE1" s="2372"/>
      <c r="AF1" s="2372"/>
      <c r="AG1" s="2372"/>
      <c r="AH1" s="2372"/>
      <c r="AI1" s="2372"/>
      <c r="AJ1" s="2372"/>
      <c r="AK1" s="2372"/>
      <c r="AL1" s="2372"/>
      <c r="AM1" s="2372"/>
      <c r="AN1" s="2372"/>
      <c r="AO1" s="2372"/>
      <c r="AP1" s="2372"/>
      <c r="AQ1" s="2372"/>
      <c r="AR1" s="2372"/>
      <c r="AS1" s="2372"/>
      <c r="AT1" s="2372"/>
      <c r="AU1" s="2372"/>
      <c r="AV1" s="2372"/>
      <c r="AW1" s="2372"/>
      <c r="AX1" s="2372"/>
      <c r="AY1" s="2372"/>
      <c r="AZ1" s="2372"/>
      <c r="BA1" s="2372"/>
      <c r="BB1" s="2372"/>
      <c r="BC1" s="2372"/>
      <c r="BD1" s="2372"/>
      <c r="BE1" s="2372"/>
      <c r="BF1" s="2372"/>
      <c r="BG1" s="2372"/>
      <c r="BH1" s="2372"/>
      <c r="BI1" s="2372"/>
      <c r="BJ1" s="2372"/>
      <c r="BK1" s="2372"/>
      <c r="BL1" s="2372"/>
      <c r="BM1" s="2372"/>
      <c r="BN1" s="2372"/>
      <c r="BO1" s="2372"/>
      <c r="BP1" s="2372"/>
      <c r="BQ1" s="2372"/>
      <c r="BR1" s="2372"/>
      <c r="BS1" s="2372"/>
      <c r="BT1" s="2372"/>
      <c r="BU1" s="2372"/>
      <c r="BV1" s="2372"/>
      <c r="BW1" s="2372"/>
      <c r="BX1" s="2372"/>
      <c r="BY1" s="2372"/>
      <c r="BZ1" s="2372"/>
      <c r="CA1" s="2372"/>
      <c r="CB1" s="2372"/>
      <c r="CC1" s="2372"/>
      <c r="CD1" s="2372"/>
      <c r="CE1" s="2372"/>
      <c r="CF1" s="2372"/>
      <c r="CG1" s="2372"/>
      <c r="CH1" s="2372"/>
      <c r="CI1" s="2372"/>
      <c r="CJ1" s="2372"/>
      <c r="CK1" s="2372"/>
      <c r="CL1" s="2372"/>
      <c r="CM1" s="2372"/>
      <c r="CN1" s="2372"/>
      <c r="CO1" s="2372"/>
      <c r="CP1" s="2372"/>
      <c r="CQ1" s="2372"/>
      <c r="CR1" s="2372"/>
      <c r="CS1" s="2372"/>
      <c r="CT1" s="2372"/>
      <c r="CU1" s="2372"/>
      <c r="CV1" s="2372"/>
      <c r="CW1" s="2372"/>
      <c r="CX1" s="2372"/>
      <c r="CY1" s="2373" t="s">
        <v>494</v>
      </c>
      <c r="CZ1" s="2367"/>
      <c r="DA1" s="2367"/>
      <c r="DB1" s="2367"/>
      <c r="DC1" s="2367"/>
      <c r="DD1" s="2367"/>
      <c r="DE1" s="2367"/>
      <c r="DF1" s="2367"/>
      <c r="DG1" s="2374"/>
    </row>
    <row r="2" spans="1:130" ht="13.5" customHeight="1">
      <c r="A2" s="2368"/>
      <c r="B2" s="2369"/>
      <c r="C2" s="2369"/>
      <c r="D2" s="2369"/>
      <c r="E2" s="2369"/>
      <c r="F2" s="2369"/>
      <c r="G2" s="2369"/>
      <c r="H2" s="2369"/>
      <c r="I2" s="2369"/>
      <c r="J2" s="2369"/>
      <c r="K2" s="2369"/>
      <c r="L2" s="2369"/>
      <c r="M2" s="2369"/>
      <c r="N2" s="2369"/>
      <c r="O2" s="2377" t="s">
        <v>495</v>
      </c>
      <c r="P2" s="2377"/>
      <c r="Q2" s="2377"/>
      <c r="R2" s="2377"/>
      <c r="S2" s="2377"/>
      <c r="T2" s="2377"/>
      <c r="U2" s="2377"/>
      <c r="V2" s="2377"/>
      <c r="W2" s="2377"/>
      <c r="X2" s="2377"/>
      <c r="Y2" s="2377"/>
      <c r="Z2" s="2377"/>
      <c r="AA2" s="2377"/>
      <c r="AB2" s="2377"/>
      <c r="AC2" s="2377"/>
      <c r="AD2" s="2377"/>
      <c r="AE2" s="2377"/>
      <c r="AF2" s="2377"/>
      <c r="AG2" s="2377"/>
      <c r="AH2" s="2377"/>
      <c r="AI2" s="2377"/>
      <c r="AJ2" s="2377"/>
      <c r="AK2" s="2377"/>
      <c r="AL2" s="2377"/>
      <c r="AM2" s="2377"/>
      <c r="AN2" s="2377"/>
      <c r="AO2" s="2377"/>
      <c r="AP2" s="2377"/>
      <c r="AQ2" s="2377"/>
      <c r="AR2" s="2377"/>
      <c r="AS2" s="2377"/>
      <c r="AT2" s="2377"/>
      <c r="AU2" s="2377"/>
      <c r="AV2" s="2377"/>
      <c r="AW2" s="2377"/>
      <c r="AX2" s="2377"/>
      <c r="AY2" s="2377"/>
      <c r="AZ2" s="2377"/>
      <c r="BA2" s="2377"/>
      <c r="BB2" s="2377"/>
      <c r="BC2" s="2377"/>
      <c r="BD2" s="2377"/>
      <c r="BE2" s="2377"/>
      <c r="BF2" s="2377"/>
      <c r="BG2" s="2377"/>
      <c r="BH2" s="2377"/>
      <c r="BI2" s="2377"/>
      <c r="BJ2" s="2377"/>
      <c r="BK2" s="2377"/>
      <c r="BL2" s="2377"/>
      <c r="BM2" s="2377"/>
      <c r="BN2" s="2377"/>
      <c r="BO2" s="2377"/>
      <c r="BP2" s="2377"/>
      <c r="BQ2" s="2377"/>
      <c r="BR2" s="2377"/>
      <c r="BS2" s="2377"/>
      <c r="BT2" s="2377"/>
      <c r="BU2" s="2377"/>
      <c r="BV2" s="2377"/>
      <c r="BW2" s="2377"/>
      <c r="BX2" s="2377"/>
      <c r="BY2" s="2377"/>
      <c r="BZ2" s="2377"/>
      <c r="CA2" s="2377"/>
      <c r="CB2" s="2377"/>
      <c r="CC2" s="2377"/>
      <c r="CD2" s="2377"/>
      <c r="CE2" s="2377"/>
      <c r="CF2" s="2377"/>
      <c r="CG2" s="2377"/>
      <c r="CH2" s="2377"/>
      <c r="CI2" s="2377"/>
      <c r="CJ2" s="2377"/>
      <c r="CK2" s="2377"/>
      <c r="CL2" s="2377"/>
      <c r="CM2" s="2377"/>
      <c r="CN2" s="2377"/>
      <c r="CO2" s="2377"/>
      <c r="CP2" s="2377"/>
      <c r="CQ2" s="2377"/>
      <c r="CR2" s="2377"/>
      <c r="CS2" s="2377"/>
      <c r="CT2" s="2377"/>
      <c r="CU2" s="2377"/>
      <c r="CV2" s="2377"/>
      <c r="CW2" s="2377"/>
      <c r="CX2" s="2377"/>
      <c r="CY2" s="2368"/>
      <c r="CZ2" s="2369"/>
      <c r="DA2" s="2369"/>
      <c r="DB2" s="2369"/>
      <c r="DC2" s="2369"/>
      <c r="DD2" s="2369"/>
      <c r="DE2" s="2369"/>
      <c r="DF2" s="2369"/>
      <c r="DG2" s="2375"/>
      <c r="DN2" s="1914" t="s">
        <v>299</v>
      </c>
      <c r="DO2" s="1915"/>
      <c r="DP2" s="1915"/>
      <c r="DQ2" s="1915"/>
      <c r="DR2" s="1915"/>
      <c r="DS2" s="1915"/>
      <c r="DT2" s="1915"/>
      <c r="DU2" s="1915"/>
      <c r="DV2" s="1915"/>
      <c r="DW2" s="1915"/>
      <c r="DX2" s="1915"/>
      <c r="DY2" s="1915"/>
      <c r="DZ2" s="1916"/>
    </row>
    <row r="3" spans="1:130" ht="13.5" customHeight="1">
      <c r="A3" s="2368"/>
      <c r="B3" s="2369"/>
      <c r="C3" s="2369"/>
      <c r="D3" s="2369"/>
      <c r="E3" s="2369"/>
      <c r="F3" s="2369"/>
      <c r="G3" s="2369"/>
      <c r="H3" s="2369"/>
      <c r="I3" s="2369"/>
      <c r="J3" s="2369"/>
      <c r="K3" s="2369"/>
      <c r="L3" s="2369"/>
      <c r="M3" s="2369"/>
      <c r="N3" s="2369"/>
      <c r="O3" s="2369" t="s">
        <v>496</v>
      </c>
      <c r="P3" s="2369"/>
      <c r="Q3" s="2369"/>
      <c r="R3" s="2369"/>
      <c r="S3" s="2369"/>
      <c r="T3" s="2369"/>
      <c r="U3" s="2369"/>
      <c r="V3" s="2369"/>
      <c r="W3" s="2369"/>
      <c r="X3" s="2369"/>
      <c r="Y3" s="2369"/>
      <c r="Z3" s="2369"/>
      <c r="AA3" s="2369"/>
      <c r="AB3" s="2369"/>
      <c r="AC3" s="2369"/>
      <c r="AD3" s="2369"/>
      <c r="AE3" s="2369"/>
      <c r="AF3" s="2369"/>
      <c r="AG3" s="2369"/>
      <c r="AH3" s="2369"/>
      <c r="AI3" s="2369"/>
      <c r="AJ3" s="2369"/>
      <c r="AK3" s="2369"/>
      <c r="AL3" s="2369"/>
      <c r="AM3" s="2369"/>
      <c r="AN3" s="2369"/>
      <c r="AO3" s="2369"/>
      <c r="AP3" s="2369"/>
      <c r="AQ3" s="2369"/>
      <c r="AR3" s="2369"/>
      <c r="AS3" s="2369"/>
      <c r="AT3" s="2369"/>
      <c r="AU3" s="2369"/>
      <c r="AV3" s="2369"/>
      <c r="AW3" s="2369"/>
      <c r="AX3" s="2369"/>
      <c r="AY3" s="2369"/>
      <c r="AZ3" s="2369"/>
      <c r="BA3" s="2369"/>
      <c r="BB3" s="2369"/>
      <c r="BC3" s="2369"/>
      <c r="BD3" s="2369"/>
      <c r="BE3" s="2369"/>
      <c r="BF3" s="2369"/>
      <c r="BG3" s="2369"/>
      <c r="BH3" s="2369"/>
      <c r="BI3" s="2369"/>
      <c r="BJ3" s="2369"/>
      <c r="BK3" s="2369"/>
      <c r="BL3" s="2369"/>
      <c r="BM3" s="2369"/>
      <c r="BN3" s="2369"/>
      <c r="BO3" s="2369"/>
      <c r="BP3" s="2369"/>
      <c r="BQ3" s="2369"/>
      <c r="BR3" s="2369"/>
      <c r="BS3" s="2369"/>
      <c r="BT3" s="2369"/>
      <c r="BU3" s="2369"/>
      <c r="BV3" s="2369"/>
      <c r="BW3" s="2369"/>
      <c r="BX3" s="2369"/>
      <c r="BY3" s="2369"/>
      <c r="BZ3" s="2369"/>
      <c r="CA3" s="2369"/>
      <c r="CB3" s="2369"/>
      <c r="CC3" s="2369"/>
      <c r="CD3" s="2369"/>
      <c r="CE3" s="2369"/>
      <c r="CF3" s="2369"/>
      <c r="CG3" s="2369"/>
      <c r="CH3" s="2369"/>
      <c r="CI3" s="2369"/>
      <c r="CJ3" s="2369"/>
      <c r="CK3" s="2369"/>
      <c r="CL3" s="2369"/>
      <c r="CM3" s="2369"/>
      <c r="CN3" s="2369"/>
      <c r="CO3" s="2369"/>
      <c r="CP3" s="2369"/>
      <c r="CQ3" s="2369"/>
      <c r="CR3" s="2369"/>
      <c r="CS3" s="2369"/>
      <c r="CT3" s="2369"/>
      <c r="CU3" s="2369"/>
      <c r="CV3" s="2369"/>
      <c r="CW3" s="2369"/>
      <c r="CX3" s="2369"/>
      <c r="CY3" s="2368"/>
      <c r="CZ3" s="2369"/>
      <c r="DA3" s="2369"/>
      <c r="DB3" s="2369"/>
      <c r="DC3" s="2369"/>
      <c r="DD3" s="2369"/>
      <c r="DE3" s="2369"/>
      <c r="DF3" s="2369"/>
      <c r="DG3" s="2375"/>
      <c r="DN3" s="143"/>
      <c r="DO3" s="143"/>
      <c r="DP3" s="143"/>
      <c r="DQ3" s="143"/>
      <c r="DR3" s="143"/>
      <c r="DS3" s="143"/>
      <c r="DT3" s="143"/>
      <c r="DU3" s="143"/>
      <c r="DV3" s="143"/>
      <c r="DW3" s="143"/>
      <c r="DX3" s="143"/>
      <c r="DY3" s="143"/>
      <c r="DZ3" s="143"/>
    </row>
    <row r="4" spans="1:111" ht="13.5" customHeight="1" thickBot="1">
      <c r="A4" s="2370"/>
      <c r="B4" s="2371"/>
      <c r="C4" s="2371"/>
      <c r="D4" s="2371"/>
      <c r="E4" s="2371"/>
      <c r="F4" s="2371"/>
      <c r="G4" s="2371"/>
      <c r="H4" s="2371"/>
      <c r="I4" s="2371"/>
      <c r="J4" s="2371"/>
      <c r="K4" s="2371"/>
      <c r="L4" s="2371"/>
      <c r="M4" s="2371"/>
      <c r="N4" s="2371"/>
      <c r="O4" s="2378" t="s">
        <v>497</v>
      </c>
      <c r="P4" s="2378"/>
      <c r="Q4" s="2378"/>
      <c r="R4" s="2378"/>
      <c r="S4" s="2378"/>
      <c r="T4" s="2378"/>
      <c r="U4" s="2378"/>
      <c r="V4" s="2378"/>
      <c r="W4" s="2378"/>
      <c r="X4" s="2378"/>
      <c r="Y4" s="2378"/>
      <c r="Z4" s="2378"/>
      <c r="AA4" s="2378"/>
      <c r="AB4" s="2378"/>
      <c r="AC4" s="2378"/>
      <c r="AD4" s="2378"/>
      <c r="AE4" s="2378"/>
      <c r="AF4" s="2378"/>
      <c r="AG4" s="2378"/>
      <c r="AH4" s="2378"/>
      <c r="AI4" s="2378"/>
      <c r="AJ4" s="2378"/>
      <c r="AK4" s="2378"/>
      <c r="AL4" s="2378"/>
      <c r="AM4" s="2378"/>
      <c r="AN4" s="2378"/>
      <c r="AO4" s="2378"/>
      <c r="AP4" s="2378"/>
      <c r="AQ4" s="2378"/>
      <c r="AR4" s="2378"/>
      <c r="AS4" s="2378"/>
      <c r="AT4" s="2378"/>
      <c r="AU4" s="2378"/>
      <c r="AV4" s="2378"/>
      <c r="AW4" s="2378"/>
      <c r="AX4" s="2378"/>
      <c r="AY4" s="2378"/>
      <c r="AZ4" s="2378"/>
      <c r="BA4" s="2378"/>
      <c r="BB4" s="2378"/>
      <c r="BC4" s="2378"/>
      <c r="BD4" s="2378"/>
      <c r="BE4" s="2378"/>
      <c r="BF4" s="2378"/>
      <c r="BG4" s="2378"/>
      <c r="BH4" s="2378"/>
      <c r="BI4" s="2378"/>
      <c r="BJ4" s="2378"/>
      <c r="BK4" s="2378"/>
      <c r="BL4" s="2378"/>
      <c r="BM4" s="2378"/>
      <c r="BN4" s="2378"/>
      <c r="BO4" s="2378"/>
      <c r="BP4" s="2378"/>
      <c r="BQ4" s="2378"/>
      <c r="BR4" s="2378"/>
      <c r="BS4" s="2378"/>
      <c r="BT4" s="2378"/>
      <c r="BU4" s="2378"/>
      <c r="BV4" s="2378"/>
      <c r="BW4" s="2378"/>
      <c r="BX4" s="2378"/>
      <c r="BY4" s="2378"/>
      <c r="BZ4" s="2378"/>
      <c r="CA4" s="2378"/>
      <c r="CB4" s="2378"/>
      <c r="CC4" s="2378"/>
      <c r="CD4" s="2378"/>
      <c r="CE4" s="2378"/>
      <c r="CF4" s="2378"/>
      <c r="CG4" s="2378"/>
      <c r="CH4" s="2378"/>
      <c r="CI4" s="2378"/>
      <c r="CJ4" s="2378"/>
      <c r="CK4" s="2378"/>
      <c r="CL4" s="2378"/>
      <c r="CM4" s="2378"/>
      <c r="CN4" s="2378"/>
      <c r="CO4" s="2378"/>
      <c r="CP4" s="2378"/>
      <c r="CQ4" s="2378"/>
      <c r="CR4" s="2378"/>
      <c r="CS4" s="2378"/>
      <c r="CT4" s="2378"/>
      <c r="CU4" s="2378"/>
      <c r="CV4" s="2378"/>
      <c r="CW4" s="2378"/>
      <c r="CX4" s="2378"/>
      <c r="CY4" s="2370"/>
      <c r="CZ4" s="2371"/>
      <c r="DA4" s="2371"/>
      <c r="DB4" s="2371"/>
      <c r="DC4" s="2371"/>
      <c r="DD4" s="2371"/>
      <c r="DE4" s="2371"/>
      <c r="DF4" s="2371"/>
      <c r="DG4" s="2376"/>
    </row>
    <row r="5" spans="1:111" ht="4.5" customHeight="1">
      <c r="A5" s="2355" t="s">
        <v>498</v>
      </c>
      <c r="B5" s="2356"/>
      <c r="C5" s="2357"/>
      <c r="D5" s="2274"/>
      <c r="E5" s="2275"/>
      <c r="F5" s="2364"/>
      <c r="G5" s="2365"/>
      <c r="H5" s="2275"/>
      <c r="I5" s="2275"/>
      <c r="J5" s="2275"/>
      <c r="K5" s="2275"/>
      <c r="L5" s="2275"/>
      <c r="M5" s="2275"/>
      <c r="N5" s="2275"/>
      <c r="O5" s="2275"/>
      <c r="P5" s="2275"/>
      <c r="Q5" s="2275"/>
      <c r="R5" s="2275"/>
      <c r="S5" s="2275"/>
      <c r="T5" s="2275"/>
      <c r="U5" s="2275"/>
      <c r="V5" s="2275"/>
      <c r="W5" s="2275"/>
      <c r="X5" s="2275"/>
      <c r="Y5" s="2275"/>
      <c r="Z5" s="2275"/>
      <c r="AA5" s="2275"/>
      <c r="AB5" s="2275"/>
      <c r="AC5" s="2275"/>
      <c r="AD5" s="2275"/>
      <c r="AE5" s="2275"/>
      <c r="AF5" s="2275"/>
      <c r="AG5" s="2275"/>
      <c r="AH5" s="2275"/>
      <c r="AI5" s="2275"/>
      <c r="AJ5" s="2275"/>
      <c r="AK5" s="2275"/>
      <c r="AL5" s="2275"/>
      <c r="AM5" s="2275"/>
      <c r="AN5" s="2275"/>
      <c r="AO5" s="2275"/>
      <c r="AP5" s="2275"/>
      <c r="AQ5" s="2275"/>
      <c r="AR5" s="2275"/>
      <c r="AS5" s="2275"/>
      <c r="AT5" s="2275"/>
      <c r="AU5" s="2275"/>
      <c r="AV5" s="2275"/>
      <c r="AW5" s="2275"/>
      <c r="AX5" s="2275"/>
      <c r="AY5" s="2275"/>
      <c r="AZ5" s="2275"/>
      <c r="BA5" s="2275"/>
      <c r="BB5" s="2275"/>
      <c r="BC5" s="2275"/>
      <c r="BD5" s="2275"/>
      <c r="BE5" s="2275"/>
      <c r="BF5" s="2275"/>
      <c r="BG5" s="2275"/>
      <c r="BH5" s="2275"/>
      <c r="BI5" s="2275"/>
      <c r="BJ5" s="2275"/>
      <c r="BK5" s="2275"/>
      <c r="BL5" s="2275"/>
      <c r="BM5" s="2275"/>
      <c r="BN5" s="2275"/>
      <c r="BO5" s="2275"/>
      <c r="BP5" s="2275"/>
      <c r="BQ5" s="2275"/>
      <c r="BR5" s="2275"/>
      <c r="BS5" s="2275"/>
      <c r="BT5" s="2275"/>
      <c r="BU5" s="2275"/>
      <c r="BV5" s="2275"/>
      <c r="BW5" s="2275"/>
      <c r="BX5" s="2275"/>
      <c r="BY5" s="2275"/>
      <c r="BZ5" s="2275"/>
      <c r="CA5" s="2275"/>
      <c r="CB5" s="2275"/>
      <c r="CC5" s="2275"/>
      <c r="CD5" s="2275"/>
      <c r="CE5" s="2275"/>
      <c r="CF5" s="2275"/>
      <c r="CG5" s="2275"/>
      <c r="CH5" s="2275"/>
      <c r="CI5" s="2275"/>
      <c r="CJ5" s="2275"/>
      <c r="CK5" s="2275"/>
      <c r="CL5" s="2275"/>
      <c r="CM5" s="2275"/>
      <c r="CN5" s="2275"/>
      <c r="CO5" s="2275"/>
      <c r="CP5" s="2275"/>
      <c r="CQ5" s="2275"/>
      <c r="CR5" s="2275"/>
      <c r="CS5" s="2275"/>
      <c r="CT5" s="2275"/>
      <c r="CU5" s="2275"/>
      <c r="CV5" s="2275"/>
      <c r="CW5" s="2275"/>
      <c r="CX5" s="2275"/>
      <c r="CY5" s="2275"/>
      <c r="CZ5" s="2275"/>
      <c r="DA5" s="2275"/>
      <c r="DB5" s="2275"/>
      <c r="DC5" s="2275"/>
      <c r="DD5" s="2275"/>
      <c r="DE5" s="2275"/>
      <c r="DF5" s="2275"/>
      <c r="DG5" s="2276"/>
    </row>
    <row r="6" spans="1:111" ht="13.5" customHeight="1">
      <c r="A6" s="2358"/>
      <c r="B6" s="2359"/>
      <c r="C6" s="2360"/>
      <c r="D6" s="2292">
        <v>1</v>
      </c>
      <c r="E6" s="2266"/>
      <c r="F6" s="2318"/>
      <c r="G6" s="2330" t="s">
        <v>203</v>
      </c>
      <c r="H6" s="2267"/>
      <c r="I6" s="2267"/>
      <c r="J6" s="2267"/>
      <c r="K6" s="2267"/>
      <c r="L6" s="2267"/>
      <c r="M6" s="2267"/>
      <c r="N6" s="2267"/>
      <c r="O6" s="2267"/>
      <c r="P6" s="2267"/>
      <c r="Q6" s="2267"/>
      <c r="R6" s="2267"/>
      <c r="S6" s="2267"/>
      <c r="T6" s="2267"/>
      <c r="U6" s="2267"/>
      <c r="V6" s="2267"/>
      <c r="W6" s="2348"/>
      <c r="X6" s="2329"/>
      <c r="Y6" s="2329"/>
      <c r="Z6" s="2329"/>
      <c r="AA6" s="2329"/>
      <c r="AB6" s="2329"/>
      <c r="AC6" s="2329"/>
      <c r="AD6" s="2329"/>
      <c r="AE6" s="2329"/>
      <c r="AF6" s="2329"/>
      <c r="AG6" s="2329"/>
      <c r="AH6" s="2329" t="s">
        <v>499</v>
      </c>
      <c r="AI6" s="2329"/>
      <c r="AJ6" s="2329"/>
      <c r="AK6" s="2329"/>
      <c r="AL6" s="2329"/>
      <c r="AM6" s="2329"/>
      <c r="AN6" s="2329"/>
      <c r="AO6" s="2329"/>
      <c r="AP6" s="2329"/>
      <c r="AQ6" s="2329"/>
      <c r="AR6" s="2329"/>
      <c r="AS6" s="2329"/>
      <c r="AT6" s="2329"/>
      <c r="AU6" s="2329"/>
      <c r="AV6" s="2329"/>
      <c r="AW6" s="2329"/>
      <c r="AX6" s="2329" t="s">
        <v>499</v>
      </c>
      <c r="AY6" s="2329"/>
      <c r="AZ6" s="2329"/>
      <c r="BA6" s="2329"/>
      <c r="BB6" s="2330"/>
      <c r="BC6" s="2267"/>
      <c r="BD6" s="2267"/>
      <c r="BE6" s="2267"/>
      <c r="BF6" s="2267"/>
      <c r="BG6" s="2267"/>
      <c r="BH6" s="2267"/>
      <c r="BI6" s="2267"/>
      <c r="BJ6" s="2267"/>
      <c r="BK6" s="2267"/>
      <c r="BL6" s="2267"/>
      <c r="BM6" s="2267"/>
      <c r="BN6" s="2267"/>
      <c r="BO6" s="2267"/>
      <c r="BP6" s="2267"/>
      <c r="BQ6" s="2267"/>
      <c r="BR6" s="2267"/>
      <c r="BS6" s="2267"/>
      <c r="BT6" s="2267"/>
      <c r="BU6" s="2267"/>
      <c r="BV6" s="2267"/>
      <c r="BW6" s="2267"/>
      <c r="BX6" s="2267"/>
      <c r="BY6" s="2267"/>
      <c r="BZ6" s="2267"/>
      <c r="CA6" s="2267"/>
      <c r="CB6" s="2267"/>
      <c r="CC6" s="2267"/>
      <c r="CD6" s="2267"/>
      <c r="CE6" s="2267"/>
      <c r="CF6" s="2267"/>
      <c r="CG6" s="2267"/>
      <c r="CH6" s="2267"/>
      <c r="CI6" s="2267"/>
      <c r="CJ6" s="2267"/>
      <c r="CK6" s="2267"/>
      <c r="CL6" s="2267"/>
      <c r="CM6" s="2267"/>
      <c r="CN6" s="2331" t="s">
        <v>8</v>
      </c>
      <c r="CO6" s="2353"/>
      <c r="CP6" s="2353"/>
      <c r="CQ6" s="2353"/>
      <c r="CR6" s="2353"/>
      <c r="CS6" s="2353"/>
      <c r="CT6" s="2353"/>
      <c r="CU6" s="2353"/>
      <c r="CV6" s="2353"/>
      <c r="CW6" s="2353"/>
      <c r="CX6" s="113"/>
      <c r="CY6" s="2354">
        <v>2013</v>
      </c>
      <c r="CZ6" s="2354"/>
      <c r="DA6" s="2354"/>
      <c r="DB6" s="2354"/>
      <c r="DC6" s="2354"/>
      <c r="DD6" s="2354"/>
      <c r="DE6" s="2354"/>
      <c r="DF6" s="2266"/>
      <c r="DG6" s="2277"/>
    </row>
    <row r="7" spans="1:111" ht="4.5" customHeight="1">
      <c r="A7" s="2358"/>
      <c r="B7" s="2359"/>
      <c r="C7" s="2360"/>
      <c r="D7" s="2295"/>
      <c r="E7" s="2267"/>
      <c r="F7" s="2348"/>
      <c r="G7" s="2265"/>
      <c r="H7" s="2266"/>
      <c r="I7" s="2266"/>
      <c r="J7" s="2266"/>
      <c r="K7" s="2266"/>
      <c r="L7" s="2266"/>
      <c r="M7" s="2266"/>
      <c r="N7" s="2266"/>
      <c r="O7" s="2266"/>
      <c r="P7" s="2266"/>
      <c r="Q7" s="2266"/>
      <c r="R7" s="2266"/>
      <c r="S7" s="2266"/>
      <c r="T7" s="2266"/>
      <c r="U7" s="2266"/>
      <c r="V7" s="2266"/>
      <c r="W7" s="2266"/>
      <c r="X7" s="2266"/>
      <c r="Y7" s="2266"/>
      <c r="Z7" s="2266"/>
      <c r="AA7" s="2266"/>
      <c r="AB7" s="2266"/>
      <c r="AC7" s="2266"/>
      <c r="AD7" s="2266"/>
      <c r="AE7" s="2266"/>
      <c r="AF7" s="2266"/>
      <c r="AG7" s="2266"/>
      <c r="AH7" s="2266"/>
      <c r="AI7" s="2266"/>
      <c r="AJ7" s="2266"/>
      <c r="AK7" s="2266"/>
      <c r="AL7" s="2266"/>
      <c r="AM7" s="2266"/>
      <c r="AN7" s="2266"/>
      <c r="AO7" s="2266"/>
      <c r="AP7" s="2266"/>
      <c r="AQ7" s="2266"/>
      <c r="AR7" s="2266"/>
      <c r="AS7" s="2266"/>
      <c r="AT7" s="2266"/>
      <c r="AU7" s="2266"/>
      <c r="AV7" s="2266"/>
      <c r="AW7" s="2266"/>
      <c r="AX7" s="2266"/>
      <c r="AY7" s="2266"/>
      <c r="AZ7" s="2266"/>
      <c r="BA7" s="2266"/>
      <c r="BB7" s="2266"/>
      <c r="BC7" s="2266"/>
      <c r="BD7" s="2266"/>
      <c r="BE7" s="2266"/>
      <c r="BF7" s="2266"/>
      <c r="BG7" s="2266"/>
      <c r="BH7" s="2266"/>
      <c r="BI7" s="2266"/>
      <c r="BJ7" s="2266"/>
      <c r="BK7" s="2266"/>
      <c r="BL7" s="2266"/>
      <c r="BM7" s="2266"/>
      <c r="BN7" s="2266"/>
      <c r="BO7" s="2266"/>
      <c r="BP7" s="2266"/>
      <c r="BQ7" s="2266"/>
      <c r="BR7" s="2266"/>
      <c r="BS7" s="2266"/>
      <c r="BT7" s="2266"/>
      <c r="BU7" s="2266"/>
      <c r="BV7" s="2266"/>
      <c r="BW7" s="2266"/>
      <c r="BX7" s="2266"/>
      <c r="BY7" s="2266"/>
      <c r="BZ7" s="2266"/>
      <c r="CA7" s="2266"/>
      <c r="CB7" s="2266"/>
      <c r="CC7" s="2266"/>
      <c r="CD7" s="2266"/>
      <c r="CE7" s="2266"/>
      <c r="CF7" s="2266"/>
      <c r="CG7" s="2266"/>
      <c r="CH7" s="2266"/>
      <c r="CI7" s="2266"/>
      <c r="CJ7" s="2266"/>
      <c r="CK7" s="2266"/>
      <c r="CL7" s="2266"/>
      <c r="CM7" s="2266"/>
      <c r="CN7" s="2266"/>
      <c r="CO7" s="2266"/>
      <c r="CP7" s="2266"/>
      <c r="CQ7" s="2266"/>
      <c r="CR7" s="2266"/>
      <c r="CS7" s="2266"/>
      <c r="CT7" s="2266"/>
      <c r="CU7" s="2266"/>
      <c r="CV7" s="2266"/>
      <c r="CW7" s="2266"/>
      <c r="CX7" s="2266"/>
      <c r="CY7" s="2266"/>
      <c r="CZ7" s="2266"/>
      <c r="DA7" s="2266"/>
      <c r="DB7" s="2266"/>
      <c r="DC7" s="2266"/>
      <c r="DD7" s="2266"/>
      <c r="DE7" s="2266"/>
      <c r="DF7" s="2266"/>
      <c r="DG7" s="2277"/>
    </row>
    <row r="8" spans="1:111" ht="13.5" customHeight="1">
      <c r="A8" s="2358"/>
      <c r="B8" s="2359"/>
      <c r="C8" s="2360"/>
      <c r="D8" s="2292">
        <f>D6+1</f>
        <v>2</v>
      </c>
      <c r="E8" s="2266"/>
      <c r="F8" s="2318"/>
      <c r="G8" s="2330" t="s">
        <v>500</v>
      </c>
      <c r="H8" s="2267"/>
      <c r="I8" s="2267"/>
      <c r="J8" s="2267"/>
      <c r="K8" s="2267"/>
      <c r="L8" s="2267"/>
      <c r="M8" s="2267"/>
      <c r="N8" s="2267"/>
      <c r="O8" s="2267"/>
      <c r="P8" s="2267"/>
      <c r="Q8" s="2267"/>
      <c r="R8" s="2267"/>
      <c r="S8" s="2267"/>
      <c r="T8" s="2267"/>
      <c r="U8" s="2267"/>
      <c r="V8" s="2267"/>
      <c r="W8" s="2348"/>
      <c r="X8" s="2329"/>
      <c r="Y8" s="2329"/>
      <c r="Z8" s="2329"/>
      <c r="AA8" s="2329"/>
      <c r="AB8" s="2329"/>
      <c r="AC8" s="2329"/>
      <c r="AD8" s="2329"/>
      <c r="AE8" s="2329"/>
      <c r="AF8" s="2329"/>
      <c r="AG8" s="2329"/>
      <c r="AH8" s="2329"/>
      <c r="AI8" s="2329"/>
      <c r="AJ8" s="2329"/>
      <c r="AK8" s="2329"/>
      <c r="AL8" s="2329" t="s">
        <v>499</v>
      </c>
      <c r="AM8" s="2329"/>
      <c r="AN8" s="2329"/>
      <c r="AO8" s="2329"/>
      <c r="AP8" s="2330"/>
      <c r="AQ8" s="2267"/>
      <c r="AR8" s="2267"/>
      <c r="AS8" s="2267"/>
      <c r="AT8" s="2267"/>
      <c r="AU8" s="2267"/>
      <c r="AV8" s="2267"/>
      <c r="AW8" s="2267"/>
      <c r="AX8" s="2267"/>
      <c r="AY8" s="2267"/>
      <c r="AZ8" s="2267"/>
      <c r="BA8" s="2267"/>
      <c r="BB8" s="2267"/>
      <c r="BC8" s="2267"/>
      <c r="BD8" s="2267"/>
      <c r="BE8" s="2267"/>
      <c r="BF8" s="2267"/>
      <c r="BG8" s="2267"/>
      <c r="BH8" s="2267"/>
      <c r="BI8" s="2267"/>
      <c r="BJ8" s="2267"/>
      <c r="BK8" s="2267"/>
      <c r="BL8" s="2267"/>
      <c r="BM8" s="2267"/>
      <c r="BN8" s="2267"/>
      <c r="BO8" s="2267"/>
      <c r="BP8" s="2267"/>
      <c r="BQ8" s="2267"/>
      <c r="BR8" s="2267"/>
      <c r="BS8" s="2267"/>
      <c r="BT8" s="2267"/>
      <c r="BU8" s="2267"/>
      <c r="BV8" s="2267"/>
      <c r="BW8" s="2267"/>
      <c r="BX8" s="2267"/>
      <c r="BY8" s="2267"/>
      <c r="BZ8" s="2267"/>
      <c r="CA8" s="2267"/>
      <c r="CB8" s="2267"/>
      <c r="CC8" s="2267"/>
      <c r="CD8" s="2267"/>
      <c r="CE8" s="141" t="s">
        <v>25</v>
      </c>
      <c r="CF8" s="142"/>
      <c r="CG8" s="142"/>
      <c r="CH8" s="142"/>
      <c r="CI8" s="142"/>
      <c r="CJ8" s="142"/>
      <c r="CK8" s="142"/>
      <c r="CL8" s="142"/>
      <c r="CM8" s="2350" t="str">
        <f>IF('IT-2'!CR14="M","ü"," ")</f>
        <v> </v>
      </c>
      <c r="CN8" s="2351"/>
      <c r="CO8" s="2351"/>
      <c r="CP8" s="2352"/>
      <c r="CQ8" s="139" t="s">
        <v>22</v>
      </c>
      <c r="CS8" s="140"/>
      <c r="CT8" s="140"/>
      <c r="CU8" s="141"/>
      <c r="CV8" s="141"/>
      <c r="CW8" s="2350" t="str">
        <f>IF('IT-2'!CR14="F","ü"," ")</f>
        <v> </v>
      </c>
      <c r="CX8" s="2351"/>
      <c r="CY8" s="2351"/>
      <c r="CZ8" s="2352"/>
      <c r="DA8" s="2349" t="s">
        <v>23</v>
      </c>
      <c r="DB8" s="2284"/>
      <c r="DC8" s="2284"/>
      <c r="DD8" s="2284"/>
      <c r="DE8" s="2284"/>
      <c r="DF8" s="2266"/>
      <c r="DG8" s="2277"/>
    </row>
    <row r="9" spans="1:111" ht="4.5" customHeight="1">
      <c r="A9" s="2358"/>
      <c r="B9" s="2359"/>
      <c r="C9" s="2360"/>
      <c r="D9" s="2295"/>
      <c r="E9" s="2267"/>
      <c r="F9" s="2348"/>
      <c r="G9" s="2265"/>
      <c r="H9" s="2266"/>
      <c r="I9" s="2266"/>
      <c r="J9" s="2266"/>
      <c r="K9" s="2266"/>
      <c r="L9" s="2266"/>
      <c r="M9" s="2266"/>
      <c r="N9" s="2266"/>
      <c r="O9" s="2266"/>
      <c r="P9" s="2266"/>
      <c r="Q9" s="2266"/>
      <c r="R9" s="2266"/>
      <c r="S9" s="2266"/>
      <c r="T9" s="2266"/>
      <c r="U9" s="2266"/>
      <c r="V9" s="2266"/>
      <c r="W9" s="2266"/>
      <c r="X9" s="2266"/>
      <c r="Y9" s="2266"/>
      <c r="Z9" s="2266"/>
      <c r="AA9" s="2266"/>
      <c r="AB9" s="2266"/>
      <c r="AC9" s="2266"/>
      <c r="AD9" s="2266"/>
      <c r="AE9" s="2266"/>
      <c r="AF9" s="2266"/>
      <c r="AG9" s="2266"/>
      <c r="AH9" s="2266"/>
      <c r="AI9" s="2266"/>
      <c r="AJ9" s="2266"/>
      <c r="AK9" s="2266"/>
      <c r="AL9" s="2266"/>
      <c r="AM9" s="2266"/>
      <c r="AN9" s="2266"/>
      <c r="AO9" s="2266"/>
      <c r="AP9" s="2266"/>
      <c r="AQ9" s="2266"/>
      <c r="AR9" s="2266"/>
      <c r="AS9" s="2266"/>
      <c r="AT9" s="2266"/>
      <c r="AU9" s="2266"/>
      <c r="AV9" s="2266"/>
      <c r="AW9" s="2266"/>
      <c r="AX9" s="2266"/>
      <c r="AY9" s="2266"/>
      <c r="AZ9" s="2266"/>
      <c r="BA9" s="2266"/>
      <c r="BB9" s="2266"/>
      <c r="BC9" s="2266"/>
      <c r="BD9" s="2266"/>
      <c r="BE9" s="2266"/>
      <c r="BF9" s="2266"/>
      <c r="BG9" s="2266"/>
      <c r="BH9" s="2266"/>
      <c r="BI9" s="2266"/>
      <c r="BJ9" s="2266"/>
      <c r="BK9" s="2266"/>
      <c r="BL9" s="2266"/>
      <c r="BM9" s="2266"/>
      <c r="BN9" s="2266"/>
      <c r="BO9" s="2266"/>
      <c r="BP9" s="2266"/>
      <c r="BQ9" s="2266"/>
      <c r="BR9" s="2266"/>
      <c r="BS9" s="2266"/>
      <c r="BT9" s="2266"/>
      <c r="BU9" s="2266"/>
      <c r="BV9" s="2266"/>
      <c r="BW9" s="2266"/>
      <c r="BX9" s="2266"/>
      <c r="BY9" s="2266"/>
      <c r="BZ9" s="2266"/>
      <c r="CA9" s="2266"/>
      <c r="CB9" s="2266"/>
      <c r="CC9" s="2266"/>
      <c r="CD9" s="2266"/>
      <c r="CE9" s="2266"/>
      <c r="CF9" s="2266"/>
      <c r="CG9" s="2266"/>
      <c r="CH9" s="2266"/>
      <c r="CI9" s="2266"/>
      <c r="CJ9" s="2266"/>
      <c r="CK9" s="2266"/>
      <c r="CL9" s="2266"/>
      <c r="CM9" s="2266"/>
      <c r="CN9" s="2266"/>
      <c r="CO9" s="2266"/>
      <c r="CP9" s="2266"/>
      <c r="CQ9" s="2266"/>
      <c r="CR9" s="2266"/>
      <c r="CS9" s="2266"/>
      <c r="CT9" s="2266"/>
      <c r="CU9" s="2266"/>
      <c r="CV9" s="2266"/>
      <c r="CW9" s="2266"/>
      <c r="CX9" s="2266"/>
      <c r="CY9" s="2266"/>
      <c r="CZ9" s="2266"/>
      <c r="DA9" s="2266"/>
      <c r="DB9" s="2266"/>
      <c r="DC9" s="2266"/>
      <c r="DD9" s="2266"/>
      <c r="DE9" s="2266"/>
      <c r="DF9" s="2266"/>
      <c r="DG9" s="2277"/>
    </row>
    <row r="10" spans="1:111" ht="13.5" customHeight="1">
      <c r="A10" s="2358"/>
      <c r="B10" s="2359"/>
      <c r="C10" s="2360"/>
      <c r="D10" s="2292">
        <f>D8+1</f>
        <v>3</v>
      </c>
      <c r="E10" s="2266"/>
      <c r="F10" s="2318"/>
      <c r="G10" s="2330" t="s">
        <v>4</v>
      </c>
      <c r="H10" s="2267"/>
      <c r="I10" s="2267"/>
      <c r="J10" s="2267"/>
      <c r="K10" s="2267"/>
      <c r="L10" s="2267"/>
      <c r="M10" s="2267"/>
      <c r="N10" s="2267"/>
      <c r="O10" s="2267"/>
      <c r="P10" s="2267"/>
      <c r="Q10" s="2267"/>
      <c r="R10" s="2267"/>
      <c r="S10" s="2267"/>
      <c r="T10" s="2267"/>
      <c r="U10" s="2267"/>
      <c r="V10" s="2267"/>
      <c r="W10" s="2267"/>
      <c r="X10" s="2347">
        <f>'IT-2'!X11:BW11</f>
        <v>0</v>
      </c>
      <c r="Y10" s="2347"/>
      <c r="Z10" s="2347"/>
      <c r="AA10" s="2347"/>
      <c r="AB10" s="2347"/>
      <c r="AC10" s="2347"/>
      <c r="AD10" s="2347"/>
      <c r="AE10" s="2347"/>
      <c r="AF10" s="2347"/>
      <c r="AG10" s="2347"/>
      <c r="AH10" s="2347"/>
      <c r="AI10" s="2347"/>
      <c r="AJ10" s="2347"/>
      <c r="AK10" s="2347"/>
      <c r="AL10" s="2347"/>
      <c r="AM10" s="2347"/>
      <c r="AN10" s="2347"/>
      <c r="AO10" s="2347"/>
      <c r="AP10" s="2347"/>
      <c r="AQ10" s="2347"/>
      <c r="AR10" s="2347"/>
      <c r="AS10" s="2347"/>
      <c r="AT10" s="2347"/>
      <c r="AU10" s="2347"/>
      <c r="AV10" s="2347"/>
      <c r="AW10" s="2347"/>
      <c r="AX10" s="2347"/>
      <c r="AY10" s="2347"/>
      <c r="AZ10" s="2347"/>
      <c r="BA10" s="2347"/>
      <c r="BB10" s="2347"/>
      <c r="BC10" s="2347"/>
      <c r="BD10" s="2347"/>
      <c r="BE10" s="2347"/>
      <c r="BF10" s="2347"/>
      <c r="BG10" s="2347"/>
      <c r="BH10" s="2347"/>
      <c r="BI10" s="2347"/>
      <c r="BJ10" s="2347"/>
      <c r="BK10" s="2347"/>
      <c r="BL10" s="2347"/>
      <c r="BM10" s="2347"/>
      <c r="BN10" s="2347"/>
      <c r="BO10" s="2347"/>
      <c r="BP10" s="2347"/>
      <c r="BQ10" s="2347"/>
      <c r="BR10" s="2347"/>
      <c r="BS10" s="2347"/>
      <c r="BT10" s="2347"/>
      <c r="BU10" s="2347"/>
      <c r="BV10" s="2347"/>
      <c r="BW10" s="2347"/>
      <c r="BX10" s="2347"/>
      <c r="BY10" s="2347"/>
      <c r="BZ10" s="2347"/>
      <c r="CA10" s="2347"/>
      <c r="CB10" s="2347"/>
      <c r="CC10" s="2347"/>
      <c r="CD10" s="2347"/>
      <c r="CE10" s="2347"/>
      <c r="CF10" s="2347"/>
      <c r="CG10" s="2347"/>
      <c r="CH10" s="2347"/>
      <c r="CI10" s="2347"/>
      <c r="CJ10" s="2347"/>
      <c r="CK10" s="2347"/>
      <c r="CL10" s="2347"/>
      <c r="CM10" s="2347"/>
      <c r="CN10" s="2347"/>
      <c r="CO10" s="2347"/>
      <c r="CP10" s="2347"/>
      <c r="CQ10" s="2347"/>
      <c r="CR10" s="2347"/>
      <c r="CS10" s="2347"/>
      <c r="CT10" s="2347"/>
      <c r="CU10" s="2347"/>
      <c r="CV10" s="2347"/>
      <c r="CW10" s="2347"/>
      <c r="CX10" s="2347"/>
      <c r="CY10" s="2347"/>
      <c r="CZ10" s="2347"/>
      <c r="DA10" s="2347"/>
      <c r="DB10" s="2347"/>
      <c r="DC10" s="2347"/>
      <c r="DD10" s="2347"/>
      <c r="DE10" s="2347"/>
      <c r="DF10" s="2266"/>
      <c r="DG10" s="2277"/>
    </row>
    <row r="11" spans="1:111" ht="13.5" customHeight="1">
      <c r="A11" s="2358"/>
      <c r="B11" s="2359"/>
      <c r="C11" s="2360"/>
      <c r="D11" s="2292">
        <f>D10+1</f>
        <v>4</v>
      </c>
      <c r="E11" s="2266"/>
      <c r="F11" s="2318"/>
      <c r="G11" s="2330" t="s">
        <v>204</v>
      </c>
      <c r="H11" s="2267"/>
      <c r="I11" s="2267"/>
      <c r="J11" s="2267"/>
      <c r="K11" s="2267"/>
      <c r="L11" s="2267"/>
      <c r="M11" s="2267"/>
      <c r="N11" s="2267"/>
      <c r="O11" s="2267"/>
      <c r="P11" s="2267"/>
      <c r="Q11" s="2267"/>
      <c r="R11" s="2267"/>
      <c r="S11" s="2267"/>
      <c r="T11" s="2267"/>
      <c r="U11" s="2267"/>
      <c r="V11" s="2267"/>
      <c r="W11" s="2267"/>
      <c r="X11" s="2347">
        <f>'IT-2'!X12:BW12</f>
        <v>0</v>
      </c>
      <c r="Y11" s="2347"/>
      <c r="Z11" s="2347"/>
      <c r="AA11" s="2347"/>
      <c r="AB11" s="2347"/>
      <c r="AC11" s="2347"/>
      <c r="AD11" s="2347"/>
      <c r="AE11" s="2347"/>
      <c r="AF11" s="2347"/>
      <c r="AG11" s="2347"/>
      <c r="AH11" s="2347"/>
      <c r="AI11" s="2347"/>
      <c r="AJ11" s="2347"/>
      <c r="AK11" s="2347"/>
      <c r="AL11" s="2347"/>
      <c r="AM11" s="2347"/>
      <c r="AN11" s="2347"/>
      <c r="AO11" s="2347"/>
      <c r="AP11" s="2347"/>
      <c r="AQ11" s="2347"/>
      <c r="AR11" s="2347"/>
      <c r="AS11" s="2347"/>
      <c r="AT11" s="2347"/>
      <c r="AU11" s="2347"/>
      <c r="AV11" s="2347"/>
      <c r="AW11" s="2347"/>
      <c r="AX11" s="2347"/>
      <c r="AY11" s="2347"/>
      <c r="AZ11" s="2347"/>
      <c r="BA11" s="2347"/>
      <c r="BB11" s="2347"/>
      <c r="BC11" s="2347"/>
      <c r="BD11" s="2347"/>
      <c r="BE11" s="2347"/>
      <c r="BF11" s="2347"/>
      <c r="BG11" s="2347"/>
      <c r="BH11" s="2347"/>
      <c r="BI11" s="2347"/>
      <c r="BJ11" s="2347"/>
      <c r="BK11" s="2347"/>
      <c r="BL11" s="2347"/>
      <c r="BM11" s="2347"/>
      <c r="BN11" s="2347"/>
      <c r="BO11" s="2347"/>
      <c r="BP11" s="2347"/>
      <c r="BQ11" s="2347"/>
      <c r="BR11" s="2347"/>
      <c r="BS11" s="2347"/>
      <c r="BT11" s="2347"/>
      <c r="BU11" s="2347"/>
      <c r="BV11" s="2347"/>
      <c r="BW11" s="2347"/>
      <c r="BX11" s="2347"/>
      <c r="BY11" s="2347"/>
      <c r="BZ11" s="2347"/>
      <c r="CA11" s="2347"/>
      <c r="CB11" s="2347"/>
      <c r="CC11" s="2347"/>
      <c r="CD11" s="2347"/>
      <c r="CE11" s="2347"/>
      <c r="CF11" s="2347"/>
      <c r="CG11" s="2347"/>
      <c r="CH11" s="2347"/>
      <c r="CI11" s="2347"/>
      <c r="CJ11" s="2347"/>
      <c r="CK11" s="2347"/>
      <c r="CL11" s="2347"/>
      <c r="CM11" s="2347"/>
      <c r="CN11" s="2347"/>
      <c r="CO11" s="2347"/>
      <c r="CP11" s="2347"/>
      <c r="CQ11" s="2347"/>
      <c r="CR11" s="2347"/>
      <c r="CS11" s="2347"/>
      <c r="CT11" s="2347"/>
      <c r="CU11" s="2347"/>
      <c r="CV11" s="2347"/>
      <c r="CW11" s="2347"/>
      <c r="CX11" s="2347"/>
      <c r="CY11" s="2347"/>
      <c r="CZ11" s="2347"/>
      <c r="DA11" s="2347"/>
      <c r="DB11" s="2347"/>
      <c r="DC11" s="2347"/>
      <c r="DD11" s="2347"/>
      <c r="DE11" s="2347"/>
      <c r="DF11" s="2266"/>
      <c r="DG11" s="2277"/>
    </row>
    <row r="12" spans="1:111" ht="13.5" customHeight="1">
      <c r="A12" s="2358"/>
      <c r="B12" s="2359"/>
      <c r="C12" s="2360"/>
      <c r="D12" s="2292"/>
      <c r="E12" s="2266"/>
      <c r="F12" s="2318"/>
      <c r="G12" s="2330"/>
      <c r="H12" s="2267"/>
      <c r="I12" s="2267"/>
      <c r="J12" s="2267"/>
      <c r="K12" s="2267"/>
      <c r="L12" s="2267"/>
      <c r="M12" s="2267"/>
      <c r="N12" s="2267"/>
      <c r="O12" s="2267"/>
      <c r="P12" s="2267"/>
      <c r="Q12" s="2267"/>
      <c r="R12" s="2267"/>
      <c r="S12" s="2267"/>
      <c r="T12" s="2267"/>
      <c r="U12" s="2267"/>
      <c r="V12" s="2267"/>
      <c r="W12" s="2267"/>
      <c r="X12" s="2296" t="s">
        <v>501</v>
      </c>
      <c r="Y12" s="2296"/>
      <c r="Z12" s="2296"/>
      <c r="AA12" s="2296"/>
      <c r="AB12" s="2296"/>
      <c r="AC12" s="2296"/>
      <c r="AD12" s="2296"/>
      <c r="AE12" s="2296"/>
      <c r="AF12" s="2301"/>
      <c r="AG12" s="2301"/>
      <c r="AH12" s="2301"/>
      <c r="AI12" s="2301"/>
      <c r="AJ12" s="2301"/>
      <c r="AK12" s="2301"/>
      <c r="AL12" s="2301"/>
      <c r="AM12" s="2301"/>
      <c r="AN12" s="2301"/>
      <c r="AO12" s="2301"/>
      <c r="AP12" s="2301"/>
      <c r="AQ12" s="2301"/>
      <c r="AR12" s="2301"/>
      <c r="AS12" s="2301"/>
      <c r="AT12" s="2301"/>
      <c r="AU12" s="2301"/>
      <c r="AV12" s="2301"/>
      <c r="AW12" s="2301"/>
      <c r="AX12" s="2301"/>
      <c r="AY12" s="2301"/>
      <c r="AZ12" s="2301"/>
      <c r="BA12" s="2301"/>
      <c r="BB12" s="2301"/>
      <c r="BC12" s="2301"/>
      <c r="BD12" s="2301"/>
      <c r="BE12" s="2301"/>
      <c r="BF12" s="2301"/>
      <c r="BG12" s="2301"/>
      <c r="BH12" s="2301"/>
      <c r="BI12" s="2301"/>
      <c r="BJ12" s="113"/>
      <c r="BK12" s="113"/>
      <c r="BL12" s="113"/>
      <c r="BM12" s="2296" t="s">
        <v>502</v>
      </c>
      <c r="BN12" s="2296"/>
      <c r="BO12" s="2296"/>
      <c r="BP12" s="2296"/>
      <c r="BQ12" s="2296"/>
      <c r="BR12" s="2296"/>
      <c r="BS12" s="2296"/>
      <c r="BT12" s="2296"/>
      <c r="BU12" s="2301"/>
      <c r="BV12" s="2301"/>
      <c r="BW12" s="2301"/>
      <c r="BX12" s="2301"/>
      <c r="BY12" s="2301"/>
      <c r="BZ12" s="2301"/>
      <c r="CA12" s="2301"/>
      <c r="CB12" s="2301"/>
      <c r="CC12" s="2301"/>
      <c r="CD12" s="2301"/>
      <c r="CE12" s="2301"/>
      <c r="CF12" s="2301"/>
      <c r="CG12" s="2301"/>
      <c r="CH12" s="2301"/>
      <c r="CI12" s="2301"/>
      <c r="CJ12" s="2301"/>
      <c r="CK12" s="2301"/>
      <c r="CL12" s="2301"/>
      <c r="CM12" s="2301"/>
      <c r="CN12" s="2301"/>
      <c r="CO12" s="2301"/>
      <c r="CP12" s="2301"/>
      <c r="CQ12" s="2301"/>
      <c r="CR12" s="2301"/>
      <c r="CS12" s="2301"/>
      <c r="CT12" s="2301"/>
      <c r="CU12" s="2301"/>
      <c r="CV12" s="2301"/>
      <c r="CW12" s="2301"/>
      <c r="CX12" s="2301"/>
      <c r="CY12" s="2301"/>
      <c r="CZ12" s="2301"/>
      <c r="DA12" s="2301"/>
      <c r="DB12" s="2301"/>
      <c r="DC12" s="2301"/>
      <c r="DD12" s="2301"/>
      <c r="DE12" s="2301"/>
      <c r="DF12" s="2266"/>
      <c r="DG12" s="2277"/>
    </row>
    <row r="13" spans="1:111" ht="13.5" customHeight="1">
      <c r="A13" s="2358"/>
      <c r="B13" s="2359"/>
      <c r="C13" s="2360"/>
      <c r="D13" s="2292">
        <v>5</v>
      </c>
      <c r="E13" s="2266"/>
      <c r="F13" s="2318"/>
      <c r="G13" s="2330" t="s">
        <v>5</v>
      </c>
      <c r="H13" s="2267"/>
      <c r="I13" s="2267"/>
      <c r="J13" s="2267"/>
      <c r="K13" s="2267"/>
      <c r="L13" s="2267"/>
      <c r="M13" s="2267"/>
      <c r="N13" s="2267"/>
      <c r="O13" s="2267"/>
      <c r="P13" s="2267"/>
      <c r="Q13" s="2267"/>
      <c r="R13" s="2267"/>
      <c r="S13" s="2267"/>
      <c r="T13" s="2267"/>
      <c r="U13" s="2267"/>
      <c r="V13" s="2267"/>
      <c r="W13" s="2267"/>
      <c r="X13" s="2347" t="s">
        <v>605</v>
      </c>
      <c r="Y13" s="2347"/>
      <c r="Z13" s="2347"/>
      <c r="AA13" s="2347"/>
      <c r="AB13" s="2347"/>
      <c r="AC13" s="2347"/>
      <c r="AD13" s="2347"/>
      <c r="AE13" s="2347"/>
      <c r="AF13" s="2347"/>
      <c r="AG13" s="2347"/>
      <c r="AH13" s="2347"/>
      <c r="AI13" s="2347"/>
      <c r="AJ13" s="2347"/>
      <c r="AK13" s="2347"/>
      <c r="AL13" s="2347"/>
      <c r="AM13" s="2347"/>
      <c r="AN13" s="2347"/>
      <c r="AO13" s="2347"/>
      <c r="AP13" s="2347"/>
      <c r="AQ13" s="2347"/>
      <c r="AR13" s="2347"/>
      <c r="AS13" s="2347"/>
      <c r="AT13" s="2347"/>
      <c r="AU13" s="2347"/>
      <c r="AV13" s="2347"/>
      <c r="AW13" s="2347"/>
      <c r="AX13" s="2347"/>
      <c r="AY13" s="2347"/>
      <c r="AZ13" s="2347"/>
      <c r="BA13" s="2347"/>
      <c r="BB13" s="2347"/>
      <c r="BC13" s="2347"/>
      <c r="BD13" s="2347"/>
      <c r="BE13" s="2347"/>
      <c r="BF13" s="2347"/>
      <c r="BG13" s="2347"/>
      <c r="BH13" s="2347"/>
      <c r="BI13" s="2347"/>
      <c r="BJ13" s="2347"/>
      <c r="BK13" s="2347"/>
      <c r="BL13" s="2347"/>
      <c r="BM13" s="2347"/>
      <c r="BN13" s="2347"/>
      <c r="BO13" s="2347"/>
      <c r="BP13" s="2347"/>
      <c r="BQ13" s="2347"/>
      <c r="BR13" s="2347"/>
      <c r="BS13" s="2347"/>
      <c r="BT13" s="2347"/>
      <c r="BU13" s="2347"/>
      <c r="BV13" s="2347"/>
      <c r="BW13" s="2347"/>
      <c r="BX13" s="2347"/>
      <c r="BY13" s="2347"/>
      <c r="BZ13" s="2347"/>
      <c r="CA13" s="2347"/>
      <c r="CB13" s="2347"/>
      <c r="CC13" s="2347"/>
      <c r="CD13" s="2347"/>
      <c r="CE13" s="2347"/>
      <c r="CF13" s="2347"/>
      <c r="CG13" s="2347"/>
      <c r="CH13" s="2347"/>
      <c r="CI13" s="2347"/>
      <c r="CJ13" s="2347"/>
      <c r="CK13" s="2347"/>
      <c r="CL13" s="2347"/>
      <c r="CM13" s="2347"/>
      <c r="CN13" s="2347"/>
      <c r="CO13" s="2347"/>
      <c r="CP13" s="2347"/>
      <c r="CQ13" s="2347"/>
      <c r="CR13" s="2347"/>
      <c r="CS13" s="2347"/>
      <c r="CT13" s="2347"/>
      <c r="CU13" s="2347"/>
      <c r="CV13" s="2347"/>
      <c r="CW13" s="2347"/>
      <c r="CX13" s="2347"/>
      <c r="CY13" s="2347"/>
      <c r="CZ13" s="2347"/>
      <c r="DA13" s="2347"/>
      <c r="DB13" s="2347"/>
      <c r="DC13" s="2347"/>
      <c r="DD13" s="2347"/>
      <c r="DE13" s="2347"/>
      <c r="DF13" s="2266"/>
      <c r="DG13" s="2277"/>
    </row>
    <row r="14" spans="1:111" ht="13.5" customHeight="1">
      <c r="A14" s="2358"/>
      <c r="B14" s="2359"/>
      <c r="C14" s="2360"/>
      <c r="D14" s="2292">
        <v>6</v>
      </c>
      <c r="E14" s="2266"/>
      <c r="F14" s="2318"/>
      <c r="G14" s="2330" t="s">
        <v>503</v>
      </c>
      <c r="H14" s="2267"/>
      <c r="I14" s="2267"/>
      <c r="J14" s="2267"/>
      <c r="K14" s="2267"/>
      <c r="L14" s="2267"/>
      <c r="M14" s="2267"/>
      <c r="N14" s="2267"/>
      <c r="O14" s="2267"/>
      <c r="P14" s="2267"/>
      <c r="Q14" s="2267"/>
      <c r="R14" s="2267"/>
      <c r="S14" s="2267"/>
      <c r="T14" s="2267"/>
      <c r="U14" s="2267"/>
      <c r="V14" s="2267"/>
      <c r="W14" s="2267"/>
      <c r="X14" s="2301"/>
      <c r="Y14" s="2301"/>
      <c r="Z14" s="2301"/>
      <c r="AA14" s="2301"/>
      <c r="AB14" s="2301"/>
      <c r="AC14" s="2301"/>
      <c r="AD14" s="2301"/>
      <c r="AE14" s="2301"/>
      <c r="AF14" s="2301"/>
      <c r="AG14" s="2301"/>
      <c r="AH14" s="2301"/>
      <c r="AI14" s="2301"/>
      <c r="AJ14" s="2301"/>
      <c r="AK14" s="2301"/>
      <c r="AL14" s="2301"/>
      <c r="AM14" s="2301"/>
      <c r="AN14" s="2301"/>
      <c r="AO14" s="2301"/>
      <c r="AP14" s="2301"/>
      <c r="AQ14" s="2301"/>
      <c r="AR14" s="2301"/>
      <c r="AS14" s="2301"/>
      <c r="AT14" s="2301"/>
      <c r="AU14" s="2301"/>
      <c r="AV14" s="2301"/>
      <c r="AW14" s="2301"/>
      <c r="AX14" s="2301"/>
      <c r="AY14" s="2301"/>
      <c r="AZ14" s="2301"/>
      <c r="BA14" s="2301"/>
      <c r="BB14" s="2301"/>
      <c r="BC14" s="2301"/>
      <c r="BD14" s="2301"/>
      <c r="BE14" s="2301"/>
      <c r="BF14" s="2301"/>
      <c r="BG14" s="2296"/>
      <c r="BH14" s="2296"/>
      <c r="BI14" s="2296" t="s">
        <v>504</v>
      </c>
      <c r="BJ14" s="2296"/>
      <c r="BK14" s="2296"/>
      <c r="BL14" s="2296"/>
      <c r="BM14" s="2296"/>
      <c r="BN14" s="2296"/>
      <c r="BO14" s="2296"/>
      <c r="BP14" s="2296"/>
      <c r="BQ14" s="2296"/>
      <c r="BR14" s="2296"/>
      <c r="BS14" s="2296"/>
      <c r="BT14" s="2296"/>
      <c r="BU14" s="2301"/>
      <c r="BV14" s="2301"/>
      <c r="BW14" s="2301"/>
      <c r="BX14" s="2301"/>
      <c r="BY14" s="2301"/>
      <c r="BZ14" s="2301"/>
      <c r="CA14" s="2301"/>
      <c r="CB14" s="2301"/>
      <c r="CC14" s="2301"/>
      <c r="CD14" s="2301"/>
      <c r="CE14" s="2301"/>
      <c r="CF14" s="2301"/>
      <c r="CG14" s="2301"/>
      <c r="CH14" s="2301"/>
      <c r="CI14" s="2301"/>
      <c r="CJ14" s="2301"/>
      <c r="CK14" s="2301"/>
      <c r="CL14" s="2301"/>
      <c r="CM14" s="2301"/>
      <c r="CN14" s="2301"/>
      <c r="CO14" s="2301"/>
      <c r="CP14" s="2301"/>
      <c r="CQ14" s="2301"/>
      <c r="CR14" s="2301"/>
      <c r="CS14" s="2301"/>
      <c r="CT14" s="2301"/>
      <c r="CU14" s="2301"/>
      <c r="CV14" s="2301"/>
      <c r="CW14" s="2301"/>
      <c r="CX14" s="2301"/>
      <c r="CY14" s="2301"/>
      <c r="CZ14" s="2301"/>
      <c r="DA14" s="2301"/>
      <c r="DB14" s="2301"/>
      <c r="DC14" s="2301"/>
      <c r="DD14" s="2301"/>
      <c r="DE14" s="2301"/>
      <c r="DF14" s="2266"/>
      <c r="DG14" s="2277"/>
    </row>
    <row r="15" spans="1:111" ht="13.5" customHeight="1">
      <c r="A15" s="2358"/>
      <c r="B15" s="2359"/>
      <c r="C15" s="2360"/>
      <c r="D15" s="2292">
        <v>7</v>
      </c>
      <c r="E15" s="2266"/>
      <c r="F15" s="2318"/>
      <c r="G15" s="2330" t="s">
        <v>505</v>
      </c>
      <c r="H15" s="2267"/>
      <c r="I15" s="2267"/>
      <c r="J15" s="2267"/>
      <c r="K15" s="2267"/>
      <c r="L15" s="2267"/>
      <c r="M15" s="2267"/>
      <c r="N15" s="2267"/>
      <c r="O15" s="2267"/>
      <c r="P15" s="2267"/>
      <c r="Q15" s="2267"/>
      <c r="R15" s="2267"/>
      <c r="S15" s="2267"/>
      <c r="T15" s="2267"/>
      <c r="U15" s="2267"/>
      <c r="V15" s="2267"/>
      <c r="W15" s="2267"/>
      <c r="X15" s="2301"/>
      <c r="Y15" s="2301"/>
      <c r="Z15" s="2301"/>
      <c r="AA15" s="2301"/>
      <c r="AB15" s="2301"/>
      <c r="AC15" s="2301"/>
      <c r="AD15" s="2301"/>
      <c r="AE15" s="2301"/>
      <c r="AF15" s="2301"/>
      <c r="AG15" s="2301"/>
      <c r="AH15" s="2301"/>
      <c r="AI15" s="2301"/>
      <c r="AJ15" s="2301"/>
      <c r="AK15" s="2301"/>
      <c r="AL15" s="2301"/>
      <c r="AM15" s="2301"/>
      <c r="AN15" s="2301"/>
      <c r="AO15" s="2301"/>
      <c r="AP15" s="2301"/>
      <c r="AQ15" s="2301"/>
      <c r="AR15" s="2301"/>
      <c r="AS15" s="2301"/>
      <c r="AT15" s="2301"/>
      <c r="AU15" s="2301"/>
      <c r="AV15" s="2301"/>
      <c r="AW15" s="2301"/>
      <c r="AX15" s="2301"/>
      <c r="AY15" s="2301"/>
      <c r="AZ15" s="2301"/>
      <c r="BA15" s="2301"/>
      <c r="BB15" s="2301"/>
      <c r="BC15" s="2301"/>
      <c r="BD15" s="2301"/>
      <c r="BE15" s="2301"/>
      <c r="BF15" s="2301"/>
      <c r="BG15" s="2267"/>
      <c r="BH15" s="2267"/>
      <c r="BI15" s="2267" t="s">
        <v>506</v>
      </c>
      <c r="BJ15" s="2267"/>
      <c r="BK15" s="2267"/>
      <c r="BL15" s="2267"/>
      <c r="BM15" s="2267"/>
      <c r="BN15" s="2267"/>
      <c r="BO15" s="2267"/>
      <c r="BP15" s="2267"/>
      <c r="BQ15" s="2267"/>
      <c r="BR15" s="2267"/>
      <c r="BS15" s="2267"/>
      <c r="BT15" s="2267"/>
      <c r="BU15" s="2301"/>
      <c r="BV15" s="2301"/>
      <c r="BW15" s="2301"/>
      <c r="BX15" s="2301"/>
      <c r="BY15" s="2301"/>
      <c r="BZ15" s="2301"/>
      <c r="CA15" s="2301"/>
      <c r="CB15" s="2301"/>
      <c r="CC15" s="2301"/>
      <c r="CD15" s="2301"/>
      <c r="CE15" s="2301"/>
      <c r="CF15" s="2301"/>
      <c r="CG15" s="2301"/>
      <c r="CH15" s="2301"/>
      <c r="CI15" s="2301"/>
      <c r="CJ15" s="2301"/>
      <c r="CK15" s="2301"/>
      <c r="CL15" s="2301"/>
      <c r="CM15" s="2301"/>
      <c r="CN15" s="2301"/>
      <c r="CO15" s="2301"/>
      <c r="CP15" s="2301"/>
      <c r="CQ15" s="2301"/>
      <c r="CR15" s="2301"/>
      <c r="CS15" s="2301"/>
      <c r="CT15" s="2301"/>
      <c r="CU15" s="2301"/>
      <c r="CV15" s="2301"/>
      <c r="CW15" s="2301"/>
      <c r="CX15" s="2301"/>
      <c r="CY15" s="2301"/>
      <c r="CZ15" s="2301"/>
      <c r="DA15" s="2301"/>
      <c r="DB15" s="2301"/>
      <c r="DC15" s="2301"/>
      <c r="DD15" s="2301"/>
      <c r="DE15" s="2301"/>
      <c r="DF15" s="2266"/>
      <c r="DG15" s="2277"/>
    </row>
    <row r="16" spans="1:111" ht="4.5" customHeight="1" thickBot="1">
      <c r="A16" s="2361"/>
      <c r="B16" s="2362"/>
      <c r="C16" s="2363"/>
      <c r="D16" s="2306"/>
      <c r="E16" s="2305"/>
      <c r="F16" s="2340"/>
      <c r="G16" s="2341"/>
      <c r="H16" s="2305"/>
      <c r="I16" s="2305"/>
      <c r="J16" s="2305"/>
      <c r="K16" s="2305"/>
      <c r="L16" s="2305"/>
      <c r="M16" s="2305"/>
      <c r="N16" s="2305"/>
      <c r="O16" s="2305"/>
      <c r="P16" s="2305"/>
      <c r="Q16" s="2305"/>
      <c r="R16" s="2305"/>
      <c r="S16" s="2305"/>
      <c r="T16" s="2305"/>
      <c r="U16" s="2305"/>
      <c r="V16" s="2305"/>
      <c r="W16" s="2305"/>
      <c r="X16" s="2305"/>
      <c r="Y16" s="2305"/>
      <c r="Z16" s="2305"/>
      <c r="AA16" s="2305"/>
      <c r="AB16" s="2305"/>
      <c r="AC16" s="2305"/>
      <c r="AD16" s="2305"/>
      <c r="AE16" s="2305"/>
      <c r="AF16" s="2305"/>
      <c r="AG16" s="2305"/>
      <c r="AH16" s="2305"/>
      <c r="AI16" s="2305"/>
      <c r="AJ16" s="2305"/>
      <c r="AK16" s="2305"/>
      <c r="AL16" s="2305"/>
      <c r="AM16" s="2305"/>
      <c r="AN16" s="2305"/>
      <c r="AO16" s="2305"/>
      <c r="AP16" s="2305"/>
      <c r="AQ16" s="2305"/>
      <c r="AR16" s="2305"/>
      <c r="AS16" s="2305"/>
      <c r="AT16" s="2305"/>
      <c r="AU16" s="2305"/>
      <c r="AV16" s="2305"/>
      <c r="AW16" s="2305"/>
      <c r="AX16" s="2305"/>
      <c r="AY16" s="2305"/>
      <c r="AZ16" s="2305"/>
      <c r="BA16" s="2305"/>
      <c r="BB16" s="2305"/>
      <c r="BC16" s="2305"/>
      <c r="BD16" s="2305"/>
      <c r="BE16" s="2305"/>
      <c r="BF16" s="2305"/>
      <c r="BG16" s="2305"/>
      <c r="BH16" s="2305"/>
      <c r="BI16" s="2305"/>
      <c r="BJ16" s="2305"/>
      <c r="BK16" s="2305"/>
      <c r="BL16" s="2305"/>
      <c r="BM16" s="2305"/>
      <c r="BN16" s="2305"/>
      <c r="BO16" s="2305"/>
      <c r="BP16" s="2305"/>
      <c r="BQ16" s="2305"/>
      <c r="BR16" s="2305"/>
      <c r="BS16" s="2305"/>
      <c r="BT16" s="2305"/>
      <c r="BU16" s="2305"/>
      <c r="BV16" s="2305"/>
      <c r="BW16" s="2305"/>
      <c r="BX16" s="2305"/>
      <c r="BY16" s="2305"/>
      <c r="BZ16" s="2305"/>
      <c r="CA16" s="2305"/>
      <c r="CB16" s="2305"/>
      <c r="CC16" s="2305"/>
      <c r="CD16" s="2305"/>
      <c r="CE16" s="2305"/>
      <c r="CF16" s="2305"/>
      <c r="CG16" s="2305"/>
      <c r="CH16" s="2305"/>
      <c r="CI16" s="2305"/>
      <c r="CJ16" s="2305"/>
      <c r="CK16" s="2305"/>
      <c r="CL16" s="2305"/>
      <c r="CM16" s="2305"/>
      <c r="CN16" s="2305"/>
      <c r="CO16" s="2305"/>
      <c r="CP16" s="2305"/>
      <c r="CQ16" s="2305"/>
      <c r="CR16" s="2305"/>
      <c r="CS16" s="2305"/>
      <c r="CT16" s="2305"/>
      <c r="CU16" s="2305"/>
      <c r="CV16" s="2305"/>
      <c r="CW16" s="2305"/>
      <c r="CX16" s="2305"/>
      <c r="CY16" s="2305"/>
      <c r="CZ16" s="2305"/>
      <c r="DA16" s="2305"/>
      <c r="DB16" s="2305"/>
      <c r="DC16" s="2305"/>
      <c r="DD16" s="2305"/>
      <c r="DE16" s="2305"/>
      <c r="DF16" s="2305"/>
      <c r="DG16" s="2278"/>
    </row>
    <row r="17" spans="1:111" ht="4.5" customHeight="1">
      <c r="A17" s="2268" t="s">
        <v>507</v>
      </c>
      <c r="B17" s="2269"/>
      <c r="C17" s="2270"/>
      <c r="D17" s="2274"/>
      <c r="E17" s="2275"/>
      <c r="F17" s="2275"/>
      <c r="G17" s="2345"/>
      <c r="H17" s="2328"/>
      <c r="I17" s="2328"/>
      <c r="J17" s="2328"/>
      <c r="K17" s="2328"/>
      <c r="L17" s="2328"/>
      <c r="M17" s="2328"/>
      <c r="N17" s="2328"/>
      <c r="O17" s="2328"/>
      <c r="P17" s="2328"/>
      <c r="Q17" s="2328"/>
      <c r="R17" s="2328"/>
      <c r="S17" s="2328"/>
      <c r="T17" s="2328"/>
      <c r="U17" s="2328"/>
      <c r="V17" s="2328"/>
      <c r="W17" s="2328"/>
      <c r="X17" s="2328"/>
      <c r="Y17" s="2328"/>
      <c r="Z17" s="2328"/>
      <c r="AA17" s="2328"/>
      <c r="AB17" s="2328"/>
      <c r="AC17" s="2328"/>
      <c r="AD17" s="2328"/>
      <c r="AE17" s="2328"/>
      <c r="AF17" s="2328"/>
      <c r="AG17" s="2328"/>
      <c r="AH17" s="2328"/>
      <c r="AI17" s="2328"/>
      <c r="AJ17" s="2328"/>
      <c r="AK17" s="2328"/>
      <c r="AL17" s="2328"/>
      <c r="AM17" s="2328"/>
      <c r="AN17" s="2328"/>
      <c r="AO17" s="2328"/>
      <c r="AP17" s="2328"/>
      <c r="AQ17" s="2328"/>
      <c r="AR17" s="2328"/>
      <c r="AS17" s="2328"/>
      <c r="AT17" s="2328"/>
      <c r="AU17" s="2328"/>
      <c r="AV17" s="2328"/>
      <c r="AW17" s="2328"/>
      <c r="AX17" s="2328"/>
      <c r="AY17" s="2328"/>
      <c r="AZ17" s="2328"/>
      <c r="BA17" s="2328"/>
      <c r="BB17" s="2328"/>
      <c r="BC17" s="2328"/>
      <c r="BD17" s="2328"/>
      <c r="BE17" s="2328"/>
      <c r="BF17" s="2328"/>
      <c r="BG17" s="2328"/>
      <c r="BH17" s="2328"/>
      <c r="BI17" s="2328"/>
      <c r="BJ17" s="2328"/>
      <c r="BK17" s="2328"/>
      <c r="BL17" s="2328"/>
      <c r="BM17" s="2328"/>
      <c r="BN17" s="2328"/>
      <c r="BO17" s="2328"/>
      <c r="BP17" s="2328"/>
      <c r="BQ17" s="2328"/>
      <c r="BR17" s="2328"/>
      <c r="BS17" s="2328"/>
      <c r="BT17" s="2328"/>
      <c r="BU17" s="2328"/>
      <c r="BV17" s="2328"/>
      <c r="BW17" s="2328"/>
      <c r="BX17" s="2328"/>
      <c r="BY17" s="2328"/>
      <c r="BZ17" s="2328"/>
      <c r="CA17" s="2328"/>
      <c r="CB17" s="2328"/>
      <c r="CC17" s="2328"/>
      <c r="CD17" s="2328"/>
      <c r="CE17" s="2328"/>
      <c r="CF17" s="2328"/>
      <c r="CG17" s="2328"/>
      <c r="CH17" s="2328"/>
      <c r="CI17" s="2328"/>
      <c r="CJ17" s="2328"/>
      <c r="CK17" s="2328"/>
      <c r="CL17" s="2328"/>
      <c r="CM17" s="2328"/>
      <c r="CN17" s="2328"/>
      <c r="CO17" s="2328"/>
      <c r="CP17" s="2328"/>
      <c r="CQ17" s="2328"/>
      <c r="CR17" s="2328"/>
      <c r="CS17" s="2328"/>
      <c r="CT17" s="2328"/>
      <c r="CU17" s="2328"/>
      <c r="CV17" s="2328"/>
      <c r="CW17" s="2328"/>
      <c r="CX17" s="2328"/>
      <c r="CY17" s="2328"/>
      <c r="CZ17" s="2328"/>
      <c r="DA17" s="2328"/>
      <c r="DB17" s="2328"/>
      <c r="DC17" s="2328"/>
      <c r="DD17" s="2328"/>
      <c r="DE17" s="2328"/>
      <c r="DF17" s="2275"/>
      <c r="DG17" s="2276"/>
    </row>
    <row r="18" spans="1:111" ht="13.5" customHeight="1">
      <c r="A18" s="2271"/>
      <c r="B18" s="2272"/>
      <c r="C18" s="2273"/>
      <c r="D18" s="2292"/>
      <c r="E18" s="2266"/>
      <c r="F18" s="2318"/>
      <c r="G18" s="2346" t="s">
        <v>141</v>
      </c>
      <c r="H18" s="2346"/>
      <c r="I18" s="2346"/>
      <c r="J18" s="2346"/>
      <c r="K18" s="2346"/>
      <c r="L18" s="2346"/>
      <c r="M18" s="2346"/>
      <c r="N18" s="2346"/>
      <c r="O18" s="2346"/>
      <c r="P18" s="2346"/>
      <c r="Q18" s="2346"/>
      <c r="R18" s="2346"/>
      <c r="S18" s="2346"/>
      <c r="T18" s="2346"/>
      <c r="U18" s="2346"/>
      <c r="V18" s="2346"/>
      <c r="W18" s="2346"/>
      <c r="X18" s="2346"/>
      <c r="Y18" s="2346"/>
      <c r="Z18" s="2346"/>
      <c r="AA18" s="2346"/>
      <c r="AB18" s="2346"/>
      <c r="AC18" s="2346"/>
      <c r="AD18" s="2346"/>
      <c r="AE18" s="2346"/>
      <c r="AF18" s="2346"/>
      <c r="AG18" s="2346"/>
      <c r="AH18" s="2346"/>
      <c r="AI18" s="2346"/>
      <c r="AJ18" s="2346"/>
      <c r="AK18" s="2346"/>
      <c r="AL18" s="2346"/>
      <c r="AM18" s="2346"/>
      <c r="AN18" s="2346"/>
      <c r="AO18" s="2346"/>
      <c r="AP18" s="2346"/>
      <c r="AQ18" s="2346"/>
      <c r="AR18" s="2346"/>
      <c r="AS18" s="2346"/>
      <c r="AT18" s="2346"/>
      <c r="AU18" s="2346"/>
      <c r="AV18" s="2346"/>
      <c r="AW18" s="2346"/>
      <c r="AX18" s="2346"/>
      <c r="AY18" s="2346"/>
      <c r="AZ18" s="2346"/>
      <c r="BA18" s="2346"/>
      <c r="BB18" s="2346"/>
      <c r="BC18" s="2346"/>
      <c r="BD18" s="2346"/>
      <c r="BE18" s="2346"/>
      <c r="BF18" s="2346"/>
      <c r="BG18" s="2346"/>
      <c r="BH18" s="2346"/>
      <c r="BI18" s="2346"/>
      <c r="BJ18" s="2346"/>
      <c r="BK18" s="2346"/>
      <c r="BL18" s="2346"/>
      <c r="BM18" s="2346"/>
      <c r="BN18" s="2346"/>
      <c r="BO18" s="2346"/>
      <c r="BP18" s="2346"/>
      <c r="BQ18" s="2346"/>
      <c r="BR18" s="2346"/>
      <c r="BS18" s="2346"/>
      <c r="BT18" s="2346"/>
      <c r="BU18" s="2346"/>
      <c r="BV18" s="2346"/>
      <c r="BW18" s="2346"/>
      <c r="BX18" s="2346"/>
      <c r="BY18" s="2346"/>
      <c r="BZ18" s="2346"/>
      <c r="CA18" s="2346"/>
      <c r="CB18" s="2346"/>
      <c r="CC18" s="2346"/>
      <c r="CD18" s="2346"/>
      <c r="CE18" s="2346"/>
      <c r="CF18" s="2346"/>
      <c r="CG18" s="2346"/>
      <c r="CH18" s="2346"/>
      <c r="CI18" s="2346"/>
      <c r="CJ18" s="2346"/>
      <c r="CK18" s="2346"/>
      <c r="CL18" s="2346"/>
      <c r="CM18" s="2346"/>
      <c r="CN18" s="2346"/>
      <c r="CO18" s="2346"/>
      <c r="CP18" s="2346"/>
      <c r="CQ18" s="2346"/>
      <c r="CR18" s="2346" t="s">
        <v>143</v>
      </c>
      <c r="CS18" s="2346"/>
      <c r="CT18" s="2346"/>
      <c r="CU18" s="2346"/>
      <c r="CV18" s="2346"/>
      <c r="CW18" s="2346"/>
      <c r="CX18" s="2346"/>
      <c r="CY18" s="2346"/>
      <c r="CZ18" s="2346"/>
      <c r="DA18" s="2346"/>
      <c r="DB18" s="2346"/>
      <c r="DC18" s="2346"/>
      <c r="DD18" s="2346"/>
      <c r="DE18" s="2346"/>
      <c r="DF18" s="2266"/>
      <c r="DG18" s="2277"/>
    </row>
    <row r="19" spans="1:111" ht="13.5" customHeight="1">
      <c r="A19" s="2271"/>
      <c r="B19" s="2272"/>
      <c r="C19" s="2273"/>
      <c r="D19" s="2292">
        <v>8</v>
      </c>
      <c r="E19" s="2266"/>
      <c r="F19" s="2318"/>
      <c r="G19" s="2293" t="s">
        <v>43</v>
      </c>
      <c r="H19" s="2293"/>
      <c r="I19" s="2293"/>
      <c r="J19" s="2293"/>
      <c r="K19" s="2293"/>
      <c r="L19" s="2293"/>
      <c r="M19" s="2293"/>
      <c r="N19" s="2293"/>
      <c r="O19" s="2293"/>
      <c r="P19" s="2293"/>
      <c r="Q19" s="2293"/>
      <c r="R19" s="2293"/>
      <c r="S19" s="2293"/>
      <c r="T19" s="2293"/>
      <c r="U19" s="2293"/>
      <c r="V19" s="2293"/>
      <c r="W19" s="2293"/>
      <c r="X19" s="2293"/>
      <c r="Y19" s="2293"/>
      <c r="Z19" s="2293"/>
      <c r="AA19" s="2293"/>
      <c r="AB19" s="2293"/>
      <c r="AC19" s="2293"/>
      <c r="AD19" s="2293"/>
      <c r="AE19" s="2293"/>
      <c r="AF19" s="2293"/>
      <c r="AG19" s="2293"/>
      <c r="AH19" s="2293"/>
      <c r="AI19" s="2293"/>
      <c r="AJ19" s="2293"/>
      <c r="AK19" s="2293"/>
      <c r="AL19" s="2293"/>
      <c r="AM19" s="2293"/>
      <c r="AN19" s="2293"/>
      <c r="AO19" s="2293"/>
      <c r="AP19" s="2293"/>
      <c r="AQ19" s="2293"/>
      <c r="AR19" s="2293"/>
      <c r="AS19" s="2293"/>
      <c r="AT19" s="2293"/>
      <c r="AU19" s="2293"/>
      <c r="AV19" s="2293"/>
      <c r="AW19" s="2293"/>
      <c r="AX19" s="2293"/>
      <c r="AY19" s="2293"/>
      <c r="AZ19" s="2293"/>
      <c r="BA19" s="2293"/>
      <c r="BB19" s="2293"/>
      <c r="BC19" s="2293"/>
      <c r="BD19" s="2293"/>
      <c r="BE19" s="2293"/>
      <c r="BF19" s="2293"/>
      <c r="BG19" s="2293"/>
      <c r="BH19" s="2293"/>
      <c r="BI19" s="2293"/>
      <c r="BJ19" s="2293"/>
      <c r="BK19" s="2293"/>
      <c r="BL19" s="2293"/>
      <c r="BM19" s="2293"/>
      <c r="BN19" s="2293"/>
      <c r="BO19" s="2293"/>
      <c r="BP19" s="2293"/>
      <c r="BQ19" s="2293"/>
      <c r="BR19" s="2293"/>
      <c r="BS19" s="2293"/>
      <c r="BT19" s="2293"/>
      <c r="BU19" s="2293"/>
      <c r="BV19" s="2293"/>
      <c r="BW19" s="2293"/>
      <c r="BX19" s="2293"/>
      <c r="BY19" s="2293"/>
      <c r="BZ19" s="2293"/>
      <c r="CA19" s="2293"/>
      <c r="CB19" s="2293"/>
      <c r="CC19" s="2293"/>
      <c r="CD19" s="2293"/>
      <c r="CE19" s="2293"/>
      <c r="CF19" s="2293"/>
      <c r="CG19" s="2293"/>
      <c r="CH19" s="2293"/>
      <c r="CI19" s="2293"/>
      <c r="CJ19" s="2293"/>
      <c r="CK19" s="2293"/>
      <c r="CL19" s="2293"/>
      <c r="CM19" s="2293"/>
      <c r="CN19" s="2293"/>
      <c r="CO19" s="2293"/>
      <c r="CP19" s="2293"/>
      <c r="CQ19" s="2293"/>
      <c r="CR19" s="2335"/>
      <c r="CS19" s="2335"/>
      <c r="CT19" s="2335"/>
      <c r="CU19" s="2335"/>
      <c r="CV19" s="2335"/>
      <c r="CW19" s="2335"/>
      <c r="CX19" s="2335"/>
      <c r="CY19" s="2335"/>
      <c r="CZ19" s="2335"/>
      <c r="DA19" s="2335"/>
      <c r="DB19" s="2335"/>
      <c r="DC19" s="2335"/>
      <c r="DD19" s="2335"/>
      <c r="DE19" s="2335"/>
      <c r="DF19" s="2266"/>
      <c r="DG19" s="2277"/>
    </row>
    <row r="20" spans="1:111" ht="13.5" customHeight="1">
      <c r="A20" s="2271"/>
      <c r="B20" s="2272"/>
      <c r="C20" s="2273"/>
      <c r="D20" s="2292">
        <f>D19+1</f>
        <v>9</v>
      </c>
      <c r="E20" s="2266"/>
      <c r="F20" s="2318"/>
      <c r="G20" s="2293" t="s">
        <v>508</v>
      </c>
      <c r="H20" s="2293"/>
      <c r="I20" s="2293"/>
      <c r="J20" s="2293"/>
      <c r="K20" s="2293"/>
      <c r="L20" s="2293"/>
      <c r="M20" s="2293"/>
      <c r="N20" s="2293"/>
      <c r="O20" s="2293"/>
      <c r="P20" s="2293"/>
      <c r="Q20" s="2293"/>
      <c r="R20" s="2293"/>
      <c r="S20" s="2293"/>
      <c r="T20" s="2293"/>
      <c r="U20" s="2293"/>
      <c r="V20" s="2293"/>
      <c r="W20" s="2293"/>
      <c r="X20" s="2293"/>
      <c r="Y20" s="2293"/>
      <c r="Z20" s="2293"/>
      <c r="AA20" s="2293"/>
      <c r="AB20" s="2293"/>
      <c r="AC20" s="2293"/>
      <c r="AD20" s="2293"/>
      <c r="AE20" s="2293"/>
      <c r="AF20" s="2293"/>
      <c r="AG20" s="2293"/>
      <c r="AH20" s="2293"/>
      <c r="AI20" s="2293"/>
      <c r="AJ20" s="2293"/>
      <c r="AK20" s="2293"/>
      <c r="AL20" s="2293"/>
      <c r="AM20" s="2293"/>
      <c r="AN20" s="2293"/>
      <c r="AO20" s="2293"/>
      <c r="AP20" s="2293"/>
      <c r="AQ20" s="2293"/>
      <c r="AR20" s="2293"/>
      <c r="AS20" s="2293"/>
      <c r="AT20" s="2293"/>
      <c r="AU20" s="2293"/>
      <c r="AV20" s="2293"/>
      <c r="AW20" s="2293"/>
      <c r="AX20" s="2293"/>
      <c r="AY20" s="2293"/>
      <c r="AZ20" s="2293"/>
      <c r="BA20" s="2293"/>
      <c r="BB20" s="2293"/>
      <c r="BC20" s="2293"/>
      <c r="BD20" s="2293"/>
      <c r="BE20" s="2293"/>
      <c r="BF20" s="2293"/>
      <c r="BG20" s="2293"/>
      <c r="BH20" s="2293"/>
      <c r="BI20" s="2293"/>
      <c r="BJ20" s="2293"/>
      <c r="BK20" s="2293"/>
      <c r="BL20" s="2293"/>
      <c r="BM20" s="2293"/>
      <c r="BN20" s="2293"/>
      <c r="BO20" s="2293"/>
      <c r="BP20" s="2293"/>
      <c r="BQ20" s="2293"/>
      <c r="BR20" s="2293"/>
      <c r="BS20" s="2293"/>
      <c r="BT20" s="2293"/>
      <c r="BU20" s="2293"/>
      <c r="BV20" s="2293"/>
      <c r="BW20" s="2293"/>
      <c r="BX20" s="2293"/>
      <c r="BY20" s="2293"/>
      <c r="BZ20" s="2293"/>
      <c r="CA20" s="2293"/>
      <c r="CB20" s="2293"/>
      <c r="CC20" s="2293"/>
      <c r="CD20" s="2293"/>
      <c r="CE20" s="2293"/>
      <c r="CF20" s="2293"/>
      <c r="CG20" s="2293"/>
      <c r="CH20" s="2293"/>
      <c r="CI20" s="2293"/>
      <c r="CJ20" s="2293"/>
      <c r="CK20" s="2293"/>
      <c r="CL20" s="2293"/>
      <c r="CM20" s="2293"/>
      <c r="CN20" s="2293"/>
      <c r="CO20" s="2293"/>
      <c r="CP20" s="2293"/>
      <c r="CQ20" s="2293"/>
      <c r="CR20" s="2337"/>
      <c r="CS20" s="2338"/>
      <c r="CT20" s="2338"/>
      <c r="CU20" s="2338"/>
      <c r="CV20" s="2338"/>
      <c r="CW20" s="2338"/>
      <c r="CX20" s="2338"/>
      <c r="CY20" s="2338"/>
      <c r="CZ20" s="2338"/>
      <c r="DA20" s="2338"/>
      <c r="DB20" s="2338"/>
      <c r="DC20" s="2338"/>
      <c r="DD20" s="2338"/>
      <c r="DE20" s="2339"/>
      <c r="DF20" s="2266"/>
      <c r="DG20" s="2277"/>
    </row>
    <row r="21" spans="1:111" ht="13.5" customHeight="1">
      <c r="A21" s="2271"/>
      <c r="B21" s="2272"/>
      <c r="C21" s="2273"/>
      <c r="D21" s="2292">
        <f>D20+1</f>
        <v>10</v>
      </c>
      <c r="E21" s="2266"/>
      <c r="F21" s="2318"/>
      <c r="G21" s="2293" t="s">
        <v>45</v>
      </c>
      <c r="H21" s="2293"/>
      <c r="I21" s="2293"/>
      <c r="J21" s="2293"/>
      <c r="K21" s="2293"/>
      <c r="L21" s="2293"/>
      <c r="M21" s="2293"/>
      <c r="N21" s="2293"/>
      <c r="O21" s="2293"/>
      <c r="P21" s="2293"/>
      <c r="Q21" s="2293"/>
      <c r="R21" s="2293"/>
      <c r="S21" s="2293"/>
      <c r="T21" s="2293"/>
      <c r="U21" s="2293"/>
      <c r="V21" s="2293"/>
      <c r="W21" s="2293"/>
      <c r="X21" s="2293"/>
      <c r="Y21" s="2293"/>
      <c r="Z21" s="2293"/>
      <c r="AA21" s="2293"/>
      <c r="AB21" s="2293"/>
      <c r="AC21" s="2293"/>
      <c r="AD21" s="2293"/>
      <c r="AE21" s="2293"/>
      <c r="AF21" s="2293"/>
      <c r="AG21" s="2293"/>
      <c r="AH21" s="2293"/>
      <c r="AI21" s="2293"/>
      <c r="AJ21" s="2293"/>
      <c r="AK21" s="2293"/>
      <c r="AL21" s="2293"/>
      <c r="AM21" s="2293"/>
      <c r="AN21" s="2293"/>
      <c r="AO21" s="2293"/>
      <c r="AP21" s="2293"/>
      <c r="AQ21" s="2293"/>
      <c r="AR21" s="2293"/>
      <c r="AS21" s="2293"/>
      <c r="AT21" s="2293"/>
      <c r="AU21" s="2293"/>
      <c r="AV21" s="2293"/>
      <c r="AW21" s="2293"/>
      <c r="AX21" s="2293"/>
      <c r="AY21" s="2293"/>
      <c r="AZ21" s="2293"/>
      <c r="BA21" s="2293"/>
      <c r="BB21" s="2293"/>
      <c r="BC21" s="2293"/>
      <c r="BD21" s="2293"/>
      <c r="BE21" s="2293"/>
      <c r="BF21" s="2293"/>
      <c r="BG21" s="2293"/>
      <c r="BH21" s="2293"/>
      <c r="BI21" s="2293"/>
      <c r="BJ21" s="2293"/>
      <c r="BK21" s="2293"/>
      <c r="BL21" s="2293"/>
      <c r="BM21" s="2293"/>
      <c r="BN21" s="2293"/>
      <c r="BO21" s="2293"/>
      <c r="BP21" s="2293"/>
      <c r="BQ21" s="2293"/>
      <c r="BR21" s="2293"/>
      <c r="BS21" s="2293"/>
      <c r="BT21" s="2293"/>
      <c r="BU21" s="2293"/>
      <c r="BV21" s="2293"/>
      <c r="BW21" s="2293"/>
      <c r="BX21" s="2293"/>
      <c r="BY21" s="2293"/>
      <c r="BZ21" s="2293"/>
      <c r="CA21" s="2293"/>
      <c r="CB21" s="2293"/>
      <c r="CC21" s="2293"/>
      <c r="CD21" s="2293"/>
      <c r="CE21" s="2293"/>
      <c r="CF21" s="2293"/>
      <c r="CG21" s="2293"/>
      <c r="CH21" s="2293"/>
      <c r="CI21" s="2293"/>
      <c r="CJ21" s="2293"/>
      <c r="CK21" s="2293"/>
      <c r="CL21" s="2293"/>
      <c r="CM21" s="2293"/>
      <c r="CN21" s="2293"/>
      <c r="CO21" s="2293"/>
      <c r="CP21" s="2293"/>
      <c r="CQ21" s="2293"/>
      <c r="CR21" s="2335"/>
      <c r="CS21" s="2335"/>
      <c r="CT21" s="2335"/>
      <c r="CU21" s="2335"/>
      <c r="CV21" s="2335"/>
      <c r="CW21" s="2335"/>
      <c r="CX21" s="2335"/>
      <c r="CY21" s="2335"/>
      <c r="CZ21" s="2335"/>
      <c r="DA21" s="2335"/>
      <c r="DB21" s="2335"/>
      <c r="DC21" s="2335"/>
      <c r="DD21" s="2335"/>
      <c r="DE21" s="2335"/>
      <c r="DF21" s="2266"/>
      <c r="DG21" s="2277"/>
    </row>
    <row r="22" spans="1:111" ht="13.5" customHeight="1">
      <c r="A22" s="2271"/>
      <c r="B22" s="2272"/>
      <c r="C22" s="2273"/>
      <c r="D22" s="2292">
        <f>D21+1</f>
        <v>11</v>
      </c>
      <c r="E22" s="2266"/>
      <c r="F22" s="2318"/>
      <c r="G22" s="2293" t="s">
        <v>509</v>
      </c>
      <c r="H22" s="2293"/>
      <c r="I22" s="2293"/>
      <c r="J22" s="2293"/>
      <c r="K22" s="2293"/>
      <c r="L22" s="2293"/>
      <c r="M22" s="2293"/>
      <c r="N22" s="2293"/>
      <c r="O22" s="2293"/>
      <c r="P22" s="2293"/>
      <c r="Q22" s="2293"/>
      <c r="R22" s="2293"/>
      <c r="S22" s="2293"/>
      <c r="T22" s="2293"/>
      <c r="U22" s="2293"/>
      <c r="V22" s="2293"/>
      <c r="W22" s="2293"/>
      <c r="X22" s="2293"/>
      <c r="Y22" s="2293"/>
      <c r="Z22" s="2293"/>
      <c r="AA22" s="2293"/>
      <c r="AB22" s="2293"/>
      <c r="AC22" s="2293"/>
      <c r="AD22" s="2293"/>
      <c r="AE22" s="2293"/>
      <c r="AF22" s="2293"/>
      <c r="AG22" s="2293"/>
      <c r="AH22" s="2293"/>
      <c r="AI22" s="2293"/>
      <c r="AJ22" s="2293"/>
      <c r="AK22" s="2293"/>
      <c r="AL22" s="2293"/>
      <c r="AM22" s="2293"/>
      <c r="AN22" s="2293"/>
      <c r="AO22" s="2293"/>
      <c r="AP22" s="2293"/>
      <c r="AQ22" s="2293"/>
      <c r="AR22" s="2293"/>
      <c r="AS22" s="2293"/>
      <c r="AT22" s="2293"/>
      <c r="AU22" s="2293"/>
      <c r="AV22" s="2293"/>
      <c r="AW22" s="2293"/>
      <c r="AX22" s="2293"/>
      <c r="AY22" s="2293"/>
      <c r="AZ22" s="2293"/>
      <c r="BA22" s="2293"/>
      <c r="BB22" s="2293"/>
      <c r="BC22" s="2293"/>
      <c r="BD22" s="2293"/>
      <c r="BE22" s="2293"/>
      <c r="BF22" s="2293"/>
      <c r="BG22" s="2293"/>
      <c r="BH22" s="2293"/>
      <c r="BI22" s="2293"/>
      <c r="BJ22" s="2293"/>
      <c r="BK22" s="2293"/>
      <c r="BL22" s="2293"/>
      <c r="BM22" s="2293"/>
      <c r="BN22" s="2293"/>
      <c r="BO22" s="2293"/>
      <c r="BP22" s="2293"/>
      <c r="BQ22" s="2293"/>
      <c r="BR22" s="2293"/>
      <c r="BS22" s="2293"/>
      <c r="BT22" s="2293"/>
      <c r="BU22" s="2293"/>
      <c r="BV22" s="2293"/>
      <c r="BW22" s="2293"/>
      <c r="BX22" s="2293"/>
      <c r="BY22" s="2293"/>
      <c r="BZ22" s="2293"/>
      <c r="CA22" s="2293"/>
      <c r="CB22" s="2293"/>
      <c r="CC22" s="2293"/>
      <c r="CD22" s="2293"/>
      <c r="CE22" s="2293"/>
      <c r="CF22" s="2293"/>
      <c r="CG22" s="2293"/>
      <c r="CH22" s="2293"/>
      <c r="CI22" s="2293"/>
      <c r="CJ22" s="2293"/>
      <c r="CK22" s="2293"/>
      <c r="CL22" s="2293"/>
      <c r="CM22" s="2293"/>
      <c r="CN22" s="2293"/>
      <c r="CO22" s="2293"/>
      <c r="CP22" s="2293"/>
      <c r="CQ22" s="2293"/>
      <c r="CR22" s="2335">
        <f>CR20*1%</f>
        <v>0</v>
      </c>
      <c r="CS22" s="2335"/>
      <c r="CT22" s="2335"/>
      <c r="CU22" s="2335"/>
      <c r="CV22" s="2335"/>
      <c r="CW22" s="2335"/>
      <c r="CX22" s="2335"/>
      <c r="CY22" s="2335"/>
      <c r="CZ22" s="2335"/>
      <c r="DA22" s="2335"/>
      <c r="DB22" s="2335"/>
      <c r="DC22" s="2335"/>
      <c r="DD22" s="2335"/>
      <c r="DE22" s="2335"/>
      <c r="DF22" s="2266"/>
      <c r="DG22" s="2277"/>
    </row>
    <row r="23" spans="1:111" ht="13.5" customHeight="1">
      <c r="A23" s="2271"/>
      <c r="B23" s="2272"/>
      <c r="C23" s="2273"/>
      <c r="D23" s="2292">
        <f>D22+1</f>
        <v>12</v>
      </c>
      <c r="E23" s="2266"/>
      <c r="F23" s="2318"/>
      <c r="G23" s="2293" t="s">
        <v>510</v>
      </c>
      <c r="H23" s="2293"/>
      <c r="I23" s="2293"/>
      <c r="J23" s="2293"/>
      <c r="K23" s="2293"/>
      <c r="L23" s="2293"/>
      <c r="M23" s="2293"/>
      <c r="N23" s="2293"/>
      <c r="O23" s="2293"/>
      <c r="P23" s="2293"/>
      <c r="Q23" s="2293"/>
      <c r="R23" s="2293"/>
      <c r="S23" s="2293"/>
      <c r="T23" s="2293"/>
      <c r="U23" s="2293"/>
      <c r="V23" s="2293"/>
      <c r="W23" s="2293"/>
      <c r="X23" s="2293"/>
      <c r="Y23" s="2293"/>
      <c r="Z23" s="2293"/>
      <c r="AA23" s="2293"/>
      <c r="AB23" s="2293"/>
      <c r="AC23" s="2293"/>
      <c r="AD23" s="2293"/>
      <c r="AE23" s="2293"/>
      <c r="AF23" s="2293"/>
      <c r="AG23" s="2293"/>
      <c r="AH23" s="2293"/>
      <c r="AI23" s="2293"/>
      <c r="AJ23" s="2293"/>
      <c r="AK23" s="2293"/>
      <c r="AL23" s="2293"/>
      <c r="AM23" s="2293"/>
      <c r="AN23" s="2293"/>
      <c r="AO23" s="2293"/>
      <c r="AP23" s="2293"/>
      <c r="AQ23" s="2293"/>
      <c r="AR23" s="2293"/>
      <c r="AS23" s="2293"/>
      <c r="AT23" s="2293"/>
      <c r="AU23" s="2293"/>
      <c r="AV23" s="2293"/>
      <c r="AW23" s="2293"/>
      <c r="AX23" s="2293"/>
      <c r="AY23" s="2293"/>
      <c r="AZ23" s="2293"/>
      <c r="BA23" s="2293"/>
      <c r="BB23" s="2293"/>
      <c r="BC23" s="2293"/>
      <c r="BD23" s="2293"/>
      <c r="BE23" s="2293"/>
      <c r="BF23" s="2293"/>
      <c r="BG23" s="2293"/>
      <c r="BH23" s="2293"/>
      <c r="BI23" s="2293"/>
      <c r="BJ23" s="2293"/>
      <c r="BK23" s="2293"/>
      <c r="BL23" s="2293"/>
      <c r="BM23" s="2293"/>
      <c r="BN23" s="2293"/>
      <c r="BO23" s="2293"/>
      <c r="BP23" s="2293"/>
      <c r="BQ23" s="2293"/>
      <c r="BR23" s="2293"/>
      <c r="BS23" s="2293"/>
      <c r="BT23" s="2293"/>
      <c r="BU23" s="2293"/>
      <c r="BV23" s="2293"/>
      <c r="BW23" s="2293"/>
      <c r="BX23" s="2293"/>
      <c r="BY23" s="2293"/>
      <c r="BZ23" s="2293"/>
      <c r="CA23" s="2293"/>
      <c r="CB23" s="2293"/>
      <c r="CC23" s="2293"/>
      <c r="CD23" s="2293"/>
      <c r="CE23" s="2293"/>
      <c r="CF23" s="2293"/>
      <c r="CG23" s="2293"/>
      <c r="CH23" s="2293"/>
      <c r="CI23" s="2293"/>
      <c r="CJ23" s="2293"/>
      <c r="CK23" s="2293"/>
      <c r="CL23" s="2293"/>
      <c r="CM23" s="2293"/>
      <c r="CN23" s="2293"/>
      <c r="CO23" s="2293"/>
      <c r="CP23" s="2293"/>
      <c r="CQ23" s="2293"/>
      <c r="CR23" s="2336"/>
      <c r="CS23" s="2336"/>
      <c r="CT23" s="2336"/>
      <c r="CU23" s="2336"/>
      <c r="CV23" s="2336"/>
      <c r="CW23" s="2336"/>
      <c r="CX23" s="2336"/>
      <c r="CY23" s="2336"/>
      <c r="CZ23" s="2336"/>
      <c r="DA23" s="2336"/>
      <c r="DB23" s="2336"/>
      <c r="DC23" s="2336"/>
      <c r="DD23" s="2336"/>
      <c r="DE23" s="2336"/>
      <c r="DF23" s="2266"/>
      <c r="DG23" s="2277"/>
    </row>
    <row r="24" spans="1:111" ht="4.5" customHeight="1">
      <c r="A24" s="2271"/>
      <c r="B24" s="2272"/>
      <c r="C24" s="2273"/>
      <c r="D24" s="2292"/>
      <c r="E24" s="2266"/>
      <c r="F24" s="2266"/>
      <c r="G24" s="2334"/>
      <c r="H24" s="2334"/>
      <c r="I24" s="2334"/>
      <c r="J24" s="2334"/>
      <c r="K24" s="2334"/>
      <c r="L24" s="2334"/>
      <c r="M24" s="2334"/>
      <c r="N24" s="2334"/>
      <c r="O24" s="2334"/>
      <c r="P24" s="2334"/>
      <c r="Q24" s="2334"/>
      <c r="R24" s="2334"/>
      <c r="S24" s="2334"/>
      <c r="T24" s="2334"/>
      <c r="U24" s="2334"/>
      <c r="V24" s="2334"/>
      <c r="W24" s="2334"/>
      <c r="X24" s="2334"/>
      <c r="Y24" s="2334"/>
      <c r="Z24" s="2334"/>
      <c r="AA24" s="2334"/>
      <c r="AB24" s="2334"/>
      <c r="AC24" s="2334"/>
      <c r="AD24" s="2334"/>
      <c r="AE24" s="2334"/>
      <c r="AF24" s="2334"/>
      <c r="AG24" s="2334"/>
      <c r="AH24" s="2334"/>
      <c r="AI24" s="2334"/>
      <c r="AJ24" s="2334"/>
      <c r="AK24" s="2334"/>
      <c r="AL24" s="2334"/>
      <c r="AM24" s="2334"/>
      <c r="AN24" s="2334"/>
      <c r="AO24" s="2334"/>
      <c r="AP24" s="2334"/>
      <c r="AQ24" s="2334"/>
      <c r="AR24" s="2334"/>
      <c r="AS24" s="2334"/>
      <c r="AT24" s="2334"/>
      <c r="AU24" s="2334"/>
      <c r="AV24" s="2334"/>
      <c r="AW24" s="2334"/>
      <c r="AX24" s="2334"/>
      <c r="AY24" s="2334"/>
      <c r="AZ24" s="2334"/>
      <c r="BA24" s="2334"/>
      <c r="BB24" s="2334"/>
      <c r="BC24" s="2334"/>
      <c r="BD24" s="2334"/>
      <c r="BE24" s="2334"/>
      <c r="BF24" s="2334"/>
      <c r="BG24" s="2334"/>
      <c r="BH24" s="2334"/>
      <c r="BI24" s="2334"/>
      <c r="BJ24" s="2334"/>
      <c r="BK24" s="2334"/>
      <c r="BL24" s="2334"/>
      <c r="BM24" s="2334"/>
      <c r="BN24" s="2334"/>
      <c r="BO24" s="2334"/>
      <c r="BP24" s="2334"/>
      <c r="BQ24" s="2334"/>
      <c r="BR24" s="2334"/>
      <c r="BS24" s="2334"/>
      <c r="BT24" s="2334"/>
      <c r="BU24" s="2334"/>
      <c r="BV24" s="2334"/>
      <c r="BW24" s="2334"/>
      <c r="BX24" s="2334"/>
      <c r="BY24" s="2334"/>
      <c r="BZ24" s="2334"/>
      <c r="CA24" s="2334"/>
      <c r="CB24" s="2334"/>
      <c r="CC24" s="2334"/>
      <c r="CD24" s="2334"/>
      <c r="CE24" s="2334"/>
      <c r="CF24" s="2334"/>
      <c r="CG24" s="2334"/>
      <c r="CH24" s="2334"/>
      <c r="CI24" s="2334"/>
      <c r="CJ24" s="2334"/>
      <c r="CK24" s="2334"/>
      <c r="CL24" s="2334"/>
      <c r="CM24" s="2334"/>
      <c r="CN24" s="2334"/>
      <c r="CO24" s="2334"/>
      <c r="CP24" s="2334"/>
      <c r="CQ24" s="2334"/>
      <c r="CR24" s="2334"/>
      <c r="CS24" s="2334"/>
      <c r="CT24" s="2334"/>
      <c r="CU24" s="2334"/>
      <c r="CV24" s="2334"/>
      <c r="CW24" s="2334"/>
      <c r="CX24" s="2334"/>
      <c r="CY24" s="2334"/>
      <c r="CZ24" s="2334"/>
      <c r="DA24" s="2334"/>
      <c r="DB24" s="2334"/>
      <c r="DC24" s="2334"/>
      <c r="DD24" s="2334"/>
      <c r="DE24" s="2334"/>
      <c r="DF24" s="2266"/>
      <c r="DG24" s="2277"/>
    </row>
    <row r="25" spans="1:111" ht="13.5" customHeight="1">
      <c r="A25" s="2271"/>
      <c r="B25" s="2272"/>
      <c r="C25" s="2273"/>
      <c r="D25" s="2292">
        <v>13</v>
      </c>
      <c r="E25" s="2266"/>
      <c r="F25" s="2266"/>
      <c r="G25" s="2331" t="s">
        <v>188</v>
      </c>
      <c r="H25" s="2331"/>
      <c r="I25" s="2331"/>
      <c r="J25" s="2331"/>
      <c r="K25" s="2331"/>
      <c r="L25" s="2331"/>
      <c r="M25" s="2331"/>
      <c r="N25" s="2331"/>
      <c r="O25" s="2332"/>
      <c r="P25" s="2329"/>
      <c r="Q25" s="2329"/>
      <c r="R25" s="2329"/>
      <c r="S25" s="2329"/>
      <c r="T25" s="2329"/>
      <c r="U25" s="2329"/>
      <c r="V25" s="2329"/>
      <c r="W25" s="2329"/>
      <c r="X25" s="2329"/>
      <c r="Y25" s="2329"/>
      <c r="Z25" s="2329"/>
      <c r="AA25" s="2329"/>
      <c r="AB25" s="2329"/>
      <c r="AC25" s="2329"/>
      <c r="AD25" s="2329"/>
      <c r="AE25" s="2329"/>
      <c r="AF25" s="2329"/>
      <c r="AG25" s="2329"/>
      <c r="AH25" s="2329"/>
      <c r="AI25" s="2329"/>
      <c r="AJ25" s="2329"/>
      <c r="AK25" s="2329"/>
      <c r="AL25" s="2329"/>
      <c r="AM25" s="2329"/>
      <c r="AN25" s="2329"/>
      <c r="AO25" s="2329"/>
      <c r="AP25" s="2329"/>
      <c r="AQ25" s="2329"/>
      <c r="AR25" s="2329"/>
      <c r="AS25" s="2329"/>
      <c r="AT25" s="2329"/>
      <c r="AU25" s="2329"/>
      <c r="AV25" s="2329"/>
      <c r="AW25" s="2329"/>
      <c r="AX25" s="2329"/>
      <c r="AY25" s="2329"/>
      <c r="AZ25" s="2329"/>
      <c r="BA25" s="2329"/>
      <c r="BB25" s="2329"/>
      <c r="BC25" s="2329"/>
      <c r="BD25" s="2329"/>
      <c r="BE25" s="2329"/>
      <c r="BF25" s="2329"/>
      <c r="BG25" s="2329"/>
      <c r="BH25" s="2329"/>
      <c r="BI25" s="2329"/>
      <c r="BJ25" s="2329"/>
      <c r="BK25" s="2329"/>
      <c r="BL25" s="2329"/>
      <c r="BM25" s="2329"/>
      <c r="BN25" s="2329"/>
      <c r="BO25" s="2329"/>
      <c r="BP25" s="2329"/>
      <c r="BQ25" s="2329"/>
      <c r="BR25" s="2329"/>
      <c r="BS25" s="2329"/>
      <c r="BT25" s="2329"/>
      <c r="BU25" s="2329"/>
      <c r="BV25" s="2329"/>
      <c r="BW25" s="2329"/>
      <c r="BX25" s="2329"/>
      <c r="BY25" s="2329"/>
      <c r="BZ25" s="2329"/>
      <c r="CA25" s="2330"/>
      <c r="CB25" s="2267"/>
      <c r="CC25" s="2267"/>
      <c r="CD25" s="2267"/>
      <c r="CE25" s="2267"/>
      <c r="CF25" s="2267"/>
      <c r="CG25" s="2331" t="s">
        <v>511</v>
      </c>
      <c r="CH25" s="2331"/>
      <c r="CI25" s="2331"/>
      <c r="CJ25" s="2331"/>
      <c r="CK25" s="2331"/>
      <c r="CL25" s="2331"/>
      <c r="CM25" s="2331"/>
      <c r="CN25" s="2331"/>
      <c r="CO25" s="2331"/>
      <c r="CP25" s="2331"/>
      <c r="CQ25" s="2332"/>
      <c r="CR25" s="2333"/>
      <c r="CS25" s="2333"/>
      <c r="CT25" s="2333"/>
      <c r="CU25" s="2333"/>
      <c r="CV25" s="2333"/>
      <c r="CW25" s="2333"/>
      <c r="CX25" s="2333"/>
      <c r="CY25" s="2333"/>
      <c r="CZ25" s="2333"/>
      <c r="DA25" s="2333"/>
      <c r="DB25" s="2333"/>
      <c r="DC25" s="2333"/>
      <c r="DD25" s="2333"/>
      <c r="DE25" s="2333"/>
      <c r="DF25" s="2266"/>
      <c r="DG25" s="2277"/>
    </row>
    <row r="26" spans="1:111" ht="4.5" customHeight="1" thickBot="1">
      <c r="A26" s="2342"/>
      <c r="B26" s="2343"/>
      <c r="C26" s="2344"/>
      <c r="D26" s="2306"/>
      <c r="E26" s="2305"/>
      <c r="F26" s="2305"/>
      <c r="G26" s="2305"/>
      <c r="H26" s="2305"/>
      <c r="I26" s="2305"/>
      <c r="J26" s="2305"/>
      <c r="K26" s="2305"/>
      <c r="L26" s="2305"/>
      <c r="M26" s="2305"/>
      <c r="N26" s="2305"/>
      <c r="O26" s="2305"/>
      <c r="P26" s="2305"/>
      <c r="Q26" s="2305"/>
      <c r="R26" s="2305"/>
      <c r="S26" s="2305"/>
      <c r="T26" s="2305"/>
      <c r="U26" s="2305"/>
      <c r="V26" s="2305"/>
      <c r="W26" s="2305"/>
      <c r="X26" s="2305"/>
      <c r="Y26" s="2305"/>
      <c r="Z26" s="2305"/>
      <c r="AA26" s="2305"/>
      <c r="AB26" s="2305"/>
      <c r="AC26" s="2305"/>
      <c r="AD26" s="2305"/>
      <c r="AE26" s="2305"/>
      <c r="AF26" s="2305"/>
      <c r="AG26" s="2305"/>
      <c r="AH26" s="2305"/>
      <c r="AI26" s="2305"/>
      <c r="AJ26" s="2305"/>
      <c r="AK26" s="2305"/>
      <c r="AL26" s="2305"/>
      <c r="AM26" s="2305"/>
      <c r="AN26" s="2305"/>
      <c r="AO26" s="2305"/>
      <c r="AP26" s="2305"/>
      <c r="AQ26" s="2305"/>
      <c r="AR26" s="2305"/>
      <c r="AS26" s="2305"/>
      <c r="AT26" s="2305"/>
      <c r="AU26" s="2305"/>
      <c r="AV26" s="2305"/>
      <c r="AW26" s="2305"/>
      <c r="AX26" s="2305"/>
      <c r="AY26" s="2305"/>
      <c r="AZ26" s="2305"/>
      <c r="BA26" s="2305"/>
      <c r="BB26" s="2305"/>
      <c r="BC26" s="2305"/>
      <c r="BD26" s="2305"/>
      <c r="BE26" s="2305"/>
      <c r="BF26" s="2305"/>
      <c r="BG26" s="2305"/>
      <c r="BH26" s="2305"/>
      <c r="BI26" s="2305"/>
      <c r="BJ26" s="2305"/>
      <c r="BK26" s="2305"/>
      <c r="BL26" s="2305"/>
      <c r="BM26" s="2305"/>
      <c r="BN26" s="2305"/>
      <c r="BO26" s="2305"/>
      <c r="BP26" s="2305"/>
      <c r="BQ26" s="2305"/>
      <c r="BR26" s="2305"/>
      <c r="BS26" s="2305"/>
      <c r="BT26" s="2305"/>
      <c r="BU26" s="2305"/>
      <c r="BV26" s="2305"/>
      <c r="BW26" s="2305"/>
      <c r="BX26" s="2305"/>
      <c r="BY26" s="2305"/>
      <c r="BZ26" s="2305"/>
      <c r="CA26" s="2305"/>
      <c r="CB26" s="2305"/>
      <c r="CC26" s="2305"/>
      <c r="CD26" s="2305"/>
      <c r="CE26" s="2305"/>
      <c r="CF26" s="2305"/>
      <c r="CG26" s="2305"/>
      <c r="CH26" s="2305"/>
      <c r="CI26" s="2305"/>
      <c r="CJ26" s="2305"/>
      <c r="CK26" s="2305"/>
      <c r="CL26" s="2305"/>
      <c r="CM26" s="2305"/>
      <c r="CN26" s="2305"/>
      <c r="CO26" s="2305"/>
      <c r="CP26" s="2305"/>
      <c r="CQ26" s="2305"/>
      <c r="CR26" s="2305"/>
      <c r="CS26" s="2305"/>
      <c r="CT26" s="2305"/>
      <c r="CU26" s="2305"/>
      <c r="CV26" s="2305"/>
      <c r="CW26" s="2305"/>
      <c r="CX26" s="2305"/>
      <c r="CY26" s="2305"/>
      <c r="CZ26" s="2305"/>
      <c r="DA26" s="2305"/>
      <c r="DB26" s="2305"/>
      <c r="DC26" s="2305"/>
      <c r="DD26" s="2305"/>
      <c r="DE26" s="2305"/>
      <c r="DF26" s="2305"/>
      <c r="DG26" s="2278"/>
    </row>
    <row r="27" spans="1:111" ht="4.5" customHeight="1">
      <c r="A27" s="2319" t="s">
        <v>512</v>
      </c>
      <c r="B27" s="2320"/>
      <c r="C27" s="2321"/>
      <c r="D27" s="2274"/>
      <c r="E27" s="2275"/>
      <c r="F27" s="2275"/>
      <c r="G27" s="2328"/>
      <c r="H27" s="2328"/>
      <c r="I27" s="2328"/>
      <c r="J27" s="2328"/>
      <c r="K27" s="2328"/>
      <c r="L27" s="2328"/>
      <c r="M27" s="2328"/>
      <c r="N27" s="2328"/>
      <c r="O27" s="2328"/>
      <c r="P27" s="2328"/>
      <c r="Q27" s="2328"/>
      <c r="R27" s="2328"/>
      <c r="S27" s="2328"/>
      <c r="T27" s="2328"/>
      <c r="U27" s="2328"/>
      <c r="V27" s="2328"/>
      <c r="W27" s="2328"/>
      <c r="X27" s="2328"/>
      <c r="Y27" s="2328"/>
      <c r="Z27" s="2328"/>
      <c r="AA27" s="2328"/>
      <c r="AB27" s="2328"/>
      <c r="AC27" s="2328"/>
      <c r="AD27" s="2328"/>
      <c r="AE27" s="2328"/>
      <c r="AF27" s="2328"/>
      <c r="AG27" s="2328"/>
      <c r="AH27" s="2328"/>
      <c r="AI27" s="2328"/>
      <c r="AJ27" s="2328"/>
      <c r="AK27" s="2328"/>
      <c r="AL27" s="2328"/>
      <c r="AM27" s="2328"/>
      <c r="AN27" s="2328"/>
      <c r="AO27" s="2328"/>
      <c r="AP27" s="2328"/>
      <c r="AQ27" s="2328"/>
      <c r="AR27" s="2328"/>
      <c r="AS27" s="2328"/>
      <c r="AT27" s="2328"/>
      <c r="AU27" s="2328"/>
      <c r="AV27" s="2328"/>
      <c r="AW27" s="2328"/>
      <c r="AX27" s="2328"/>
      <c r="AY27" s="2328"/>
      <c r="AZ27" s="2328"/>
      <c r="BA27" s="2328"/>
      <c r="BB27" s="2328"/>
      <c r="BC27" s="2328"/>
      <c r="BD27" s="2328"/>
      <c r="BE27" s="2328"/>
      <c r="BF27" s="2328"/>
      <c r="BG27" s="2328"/>
      <c r="BH27" s="2328"/>
      <c r="BI27" s="2328"/>
      <c r="BJ27" s="2328"/>
      <c r="BK27" s="2328"/>
      <c r="BL27" s="2328"/>
      <c r="BM27" s="2328"/>
      <c r="BN27" s="2328"/>
      <c r="BO27" s="2328"/>
      <c r="BP27" s="2328"/>
      <c r="BQ27" s="2328"/>
      <c r="BR27" s="2328"/>
      <c r="BS27" s="2328"/>
      <c r="BT27" s="2328"/>
      <c r="BU27" s="2328"/>
      <c r="BV27" s="2328"/>
      <c r="BW27" s="2328"/>
      <c r="BX27" s="2328"/>
      <c r="BY27" s="2328"/>
      <c r="BZ27" s="2328"/>
      <c r="CA27" s="2328"/>
      <c r="CB27" s="2328"/>
      <c r="CC27" s="2328"/>
      <c r="CD27" s="2328"/>
      <c r="CE27" s="2328"/>
      <c r="CF27" s="2328"/>
      <c r="CG27" s="2328"/>
      <c r="CH27" s="2328"/>
      <c r="CI27" s="2328"/>
      <c r="CJ27" s="2328"/>
      <c r="CK27" s="2328"/>
      <c r="CL27" s="2328"/>
      <c r="CM27" s="2328"/>
      <c r="CN27" s="2328"/>
      <c r="CO27" s="2328"/>
      <c r="CP27" s="2328"/>
      <c r="CQ27" s="2328"/>
      <c r="CR27" s="2328"/>
      <c r="CS27" s="2328"/>
      <c r="CT27" s="2328"/>
      <c r="CU27" s="2328"/>
      <c r="CV27" s="2328"/>
      <c r="CW27" s="2328"/>
      <c r="CX27" s="2328"/>
      <c r="CY27" s="2328"/>
      <c r="CZ27" s="2328"/>
      <c r="DA27" s="2328"/>
      <c r="DB27" s="2328"/>
      <c r="DC27" s="2328"/>
      <c r="DD27" s="2328"/>
      <c r="DE27" s="2328"/>
      <c r="DF27" s="2275"/>
      <c r="DG27" s="2276"/>
    </row>
    <row r="28" spans="1:111" ht="13.5" customHeight="1">
      <c r="A28" s="2322"/>
      <c r="B28" s="2323"/>
      <c r="C28" s="2324"/>
      <c r="D28" s="2292">
        <v>14</v>
      </c>
      <c r="E28" s="2266"/>
      <c r="F28" s="2318"/>
      <c r="G28" s="2293" t="s">
        <v>513</v>
      </c>
      <c r="H28" s="2293"/>
      <c r="I28" s="2293"/>
      <c r="J28" s="2293"/>
      <c r="K28" s="2293"/>
      <c r="L28" s="2293"/>
      <c r="M28" s="2293"/>
      <c r="N28" s="2293"/>
      <c r="O28" s="2293"/>
      <c r="P28" s="2293"/>
      <c r="Q28" s="2293"/>
      <c r="R28" s="2293"/>
      <c r="S28" s="2293"/>
      <c r="T28" s="2293"/>
      <c r="U28" s="2293"/>
      <c r="V28" s="2293"/>
      <c r="W28" s="2293"/>
      <c r="X28" s="2293"/>
      <c r="Y28" s="2293"/>
      <c r="Z28" s="2293"/>
      <c r="AA28" s="2293"/>
      <c r="AB28" s="2293"/>
      <c r="AC28" s="2293"/>
      <c r="AD28" s="2293"/>
      <c r="AE28" s="2293"/>
      <c r="AF28" s="2293"/>
      <c r="AG28" s="2293"/>
      <c r="AH28" s="2293"/>
      <c r="AI28" s="2293"/>
      <c r="AJ28" s="2293"/>
      <c r="AK28" s="2293"/>
      <c r="AL28" s="2293"/>
      <c r="AM28" s="2293"/>
      <c r="AN28" s="2293"/>
      <c r="AO28" s="2293"/>
      <c r="AP28" s="2293"/>
      <c r="AQ28" s="2293"/>
      <c r="AR28" s="2293"/>
      <c r="AS28" s="2293"/>
      <c r="AT28" s="2293"/>
      <c r="AU28" s="2293"/>
      <c r="AV28" s="2293"/>
      <c r="AW28" s="2293"/>
      <c r="AX28" s="2293"/>
      <c r="AY28" s="2293"/>
      <c r="AZ28" s="2293"/>
      <c r="BA28" s="2293"/>
      <c r="BB28" s="2293"/>
      <c r="BC28" s="2293"/>
      <c r="BD28" s="2293"/>
      <c r="BE28" s="2293"/>
      <c r="BF28" s="2293"/>
      <c r="BG28" s="2293"/>
      <c r="BH28" s="2293"/>
      <c r="BI28" s="2293"/>
      <c r="BJ28" s="2293"/>
      <c r="BK28" s="2293"/>
      <c r="BL28" s="2293"/>
      <c r="BM28" s="2293"/>
      <c r="BN28" s="2293"/>
      <c r="BO28" s="2293"/>
      <c r="BP28" s="2293"/>
      <c r="BQ28" s="2293"/>
      <c r="BR28" s="2293"/>
      <c r="BS28" s="2293"/>
      <c r="BT28" s="2293"/>
      <c r="BU28" s="2293"/>
      <c r="BV28" s="2293"/>
      <c r="BW28" s="2293"/>
      <c r="BX28" s="2293"/>
      <c r="BY28" s="2293"/>
      <c r="BZ28" s="2293"/>
      <c r="CA28" s="2293"/>
      <c r="CB28" s="2293"/>
      <c r="CC28" s="2293"/>
      <c r="CD28" s="2293"/>
      <c r="CE28" s="2293"/>
      <c r="CF28" s="2293"/>
      <c r="CG28" s="2293"/>
      <c r="CH28" s="2293"/>
      <c r="CI28" s="2293"/>
      <c r="CJ28" s="2293"/>
      <c r="CK28" s="2293"/>
      <c r="CL28" s="2293"/>
      <c r="CM28" s="2293"/>
      <c r="CN28" s="2293"/>
      <c r="CO28" s="2293"/>
      <c r="CP28" s="2293"/>
      <c r="CQ28" s="2293"/>
      <c r="CR28" s="2294"/>
      <c r="CS28" s="2294"/>
      <c r="CT28" s="2294"/>
      <c r="CU28" s="2294"/>
      <c r="CV28" s="2294"/>
      <c r="CW28" s="2294"/>
      <c r="CX28" s="2294"/>
      <c r="CY28" s="2294"/>
      <c r="CZ28" s="2294"/>
      <c r="DA28" s="2294"/>
      <c r="DB28" s="2294"/>
      <c r="DC28" s="2294"/>
      <c r="DD28" s="2294"/>
      <c r="DE28" s="2294"/>
      <c r="DF28" s="2266"/>
      <c r="DG28" s="2277"/>
    </row>
    <row r="29" spans="1:111" ht="13.5" customHeight="1">
      <c r="A29" s="2322"/>
      <c r="B29" s="2323"/>
      <c r="C29" s="2324"/>
      <c r="D29" s="2292">
        <f>D28+1</f>
        <v>15</v>
      </c>
      <c r="E29" s="2266"/>
      <c r="F29" s="2318"/>
      <c r="G29" s="2293" t="s">
        <v>514</v>
      </c>
      <c r="H29" s="2293"/>
      <c r="I29" s="2293"/>
      <c r="J29" s="2293"/>
      <c r="K29" s="2293"/>
      <c r="L29" s="2293"/>
      <c r="M29" s="2293"/>
      <c r="N29" s="2293"/>
      <c r="O29" s="2293"/>
      <c r="P29" s="2293"/>
      <c r="Q29" s="2293"/>
      <c r="R29" s="2293"/>
      <c r="S29" s="2293"/>
      <c r="T29" s="2293"/>
      <c r="U29" s="2293"/>
      <c r="V29" s="2293"/>
      <c r="W29" s="2293"/>
      <c r="X29" s="2293"/>
      <c r="Y29" s="2293"/>
      <c r="Z29" s="2293"/>
      <c r="AA29" s="2293"/>
      <c r="AB29" s="2293"/>
      <c r="AC29" s="2293"/>
      <c r="AD29" s="2293"/>
      <c r="AE29" s="2293"/>
      <c r="AF29" s="2293"/>
      <c r="AG29" s="2293"/>
      <c r="AH29" s="2293"/>
      <c r="AI29" s="2293"/>
      <c r="AJ29" s="2293"/>
      <c r="AK29" s="2293"/>
      <c r="AL29" s="2293"/>
      <c r="AM29" s="2293"/>
      <c r="AN29" s="2293"/>
      <c r="AO29" s="2293"/>
      <c r="AP29" s="2293"/>
      <c r="AQ29" s="2293"/>
      <c r="AR29" s="2293"/>
      <c r="AS29" s="2293"/>
      <c r="AT29" s="2293"/>
      <c r="AU29" s="2293"/>
      <c r="AV29" s="2293"/>
      <c r="AW29" s="2293"/>
      <c r="AX29" s="2293"/>
      <c r="AY29" s="2293"/>
      <c r="AZ29" s="2293"/>
      <c r="BA29" s="2293"/>
      <c r="BB29" s="2293"/>
      <c r="BC29" s="2293"/>
      <c r="BD29" s="2293"/>
      <c r="BE29" s="2293"/>
      <c r="BF29" s="2293"/>
      <c r="BG29" s="2293"/>
      <c r="BH29" s="2293"/>
      <c r="BI29" s="2293"/>
      <c r="BJ29" s="2293"/>
      <c r="BK29" s="2293"/>
      <c r="BL29" s="2293"/>
      <c r="BM29" s="2293"/>
      <c r="BN29" s="2293"/>
      <c r="BO29" s="2293"/>
      <c r="BP29" s="2293"/>
      <c r="BQ29" s="2293"/>
      <c r="BR29" s="2293"/>
      <c r="BS29" s="2293"/>
      <c r="BT29" s="2293"/>
      <c r="BU29" s="2293"/>
      <c r="BV29" s="2293"/>
      <c r="BW29" s="2293"/>
      <c r="BX29" s="2293"/>
      <c r="BY29" s="2293"/>
      <c r="BZ29" s="2293"/>
      <c r="CA29" s="2293"/>
      <c r="CB29" s="2293"/>
      <c r="CC29" s="2293"/>
      <c r="CD29" s="2293"/>
      <c r="CE29" s="2293"/>
      <c r="CF29" s="2293"/>
      <c r="CG29" s="2293"/>
      <c r="CH29" s="2293"/>
      <c r="CI29" s="2293"/>
      <c r="CJ29" s="2293"/>
      <c r="CK29" s="2293"/>
      <c r="CL29" s="2293"/>
      <c r="CM29" s="2293"/>
      <c r="CN29" s="2293"/>
      <c r="CO29" s="2293"/>
      <c r="CP29" s="2293"/>
      <c r="CQ29" s="2293"/>
      <c r="CR29" s="2294"/>
      <c r="CS29" s="2294"/>
      <c r="CT29" s="2294"/>
      <c r="CU29" s="2294"/>
      <c r="CV29" s="2294"/>
      <c r="CW29" s="2294"/>
      <c r="CX29" s="2294"/>
      <c r="CY29" s="2294"/>
      <c r="CZ29" s="2294"/>
      <c r="DA29" s="2294"/>
      <c r="DB29" s="2294"/>
      <c r="DC29" s="2294"/>
      <c r="DD29" s="2294"/>
      <c r="DE29" s="2294"/>
      <c r="DF29" s="2266"/>
      <c r="DG29" s="2277"/>
    </row>
    <row r="30" spans="1:111" ht="13.5" customHeight="1">
      <c r="A30" s="2322"/>
      <c r="B30" s="2323"/>
      <c r="C30" s="2324"/>
      <c r="D30" s="2292">
        <f>D29+1</f>
        <v>16</v>
      </c>
      <c r="E30" s="2266"/>
      <c r="F30" s="2318"/>
      <c r="G30" s="2293" t="s">
        <v>515</v>
      </c>
      <c r="H30" s="2293"/>
      <c r="I30" s="2293"/>
      <c r="J30" s="2293"/>
      <c r="K30" s="2293"/>
      <c r="L30" s="2293"/>
      <c r="M30" s="2293"/>
      <c r="N30" s="2293"/>
      <c r="O30" s="2293"/>
      <c r="P30" s="2293"/>
      <c r="Q30" s="2293"/>
      <c r="R30" s="2293"/>
      <c r="S30" s="2293"/>
      <c r="T30" s="2293"/>
      <c r="U30" s="2293"/>
      <c r="V30" s="2293"/>
      <c r="W30" s="2293"/>
      <c r="X30" s="2293"/>
      <c r="Y30" s="2293"/>
      <c r="Z30" s="2293"/>
      <c r="AA30" s="2293"/>
      <c r="AB30" s="2293"/>
      <c r="AC30" s="2293"/>
      <c r="AD30" s="2293"/>
      <c r="AE30" s="2293"/>
      <c r="AF30" s="2293"/>
      <c r="AG30" s="2293"/>
      <c r="AH30" s="2293"/>
      <c r="AI30" s="2293"/>
      <c r="AJ30" s="2293"/>
      <c r="AK30" s="2293"/>
      <c r="AL30" s="2293"/>
      <c r="AM30" s="2293"/>
      <c r="AN30" s="2293"/>
      <c r="AO30" s="2293"/>
      <c r="AP30" s="2293"/>
      <c r="AQ30" s="2293"/>
      <c r="AR30" s="2293"/>
      <c r="AS30" s="2293"/>
      <c r="AT30" s="2293"/>
      <c r="AU30" s="2293"/>
      <c r="AV30" s="2293"/>
      <c r="AW30" s="2293"/>
      <c r="AX30" s="2293"/>
      <c r="AY30" s="2293"/>
      <c r="AZ30" s="2293"/>
      <c r="BA30" s="2293"/>
      <c r="BB30" s="2293"/>
      <c r="BC30" s="2293"/>
      <c r="BD30" s="2293"/>
      <c r="BE30" s="2293"/>
      <c r="BF30" s="2293"/>
      <c r="BG30" s="2293"/>
      <c r="BH30" s="2293"/>
      <c r="BI30" s="2293"/>
      <c r="BJ30" s="2293"/>
      <c r="BK30" s="2293"/>
      <c r="BL30" s="2293"/>
      <c r="BM30" s="2293"/>
      <c r="BN30" s="2293"/>
      <c r="BO30" s="2293"/>
      <c r="BP30" s="2293"/>
      <c r="BQ30" s="2293"/>
      <c r="BR30" s="2293"/>
      <c r="BS30" s="2293"/>
      <c r="BT30" s="2293"/>
      <c r="BU30" s="2293"/>
      <c r="BV30" s="2293"/>
      <c r="BW30" s="2293"/>
      <c r="BX30" s="2293"/>
      <c r="BY30" s="2293"/>
      <c r="BZ30" s="2293"/>
      <c r="CA30" s="2293"/>
      <c r="CB30" s="2293"/>
      <c r="CC30" s="2293"/>
      <c r="CD30" s="2293"/>
      <c r="CE30" s="2293"/>
      <c r="CF30" s="2293"/>
      <c r="CG30" s="2293"/>
      <c r="CH30" s="2293"/>
      <c r="CI30" s="2293"/>
      <c r="CJ30" s="2293"/>
      <c r="CK30" s="2293"/>
      <c r="CL30" s="2293"/>
      <c r="CM30" s="2293"/>
      <c r="CN30" s="2293"/>
      <c r="CO30" s="2293"/>
      <c r="CP30" s="2293"/>
      <c r="CQ30" s="2293"/>
      <c r="CR30" s="2294"/>
      <c r="CS30" s="2294"/>
      <c r="CT30" s="2294"/>
      <c r="CU30" s="2294"/>
      <c r="CV30" s="2294"/>
      <c r="CW30" s="2294"/>
      <c r="CX30" s="2294"/>
      <c r="CY30" s="2294"/>
      <c r="CZ30" s="2294"/>
      <c r="DA30" s="2294"/>
      <c r="DB30" s="2294"/>
      <c r="DC30" s="2294"/>
      <c r="DD30" s="2294"/>
      <c r="DE30" s="2294"/>
      <c r="DF30" s="2266"/>
      <c r="DG30" s="2277"/>
    </row>
    <row r="31" spans="1:111" ht="13.5" customHeight="1">
      <c r="A31" s="2322"/>
      <c r="B31" s="2323"/>
      <c r="C31" s="2324"/>
      <c r="D31" s="2292">
        <f>D30+1</f>
        <v>17</v>
      </c>
      <c r="E31" s="2266"/>
      <c r="F31" s="2318"/>
      <c r="G31" s="2293" t="s">
        <v>516</v>
      </c>
      <c r="H31" s="2293"/>
      <c r="I31" s="2293"/>
      <c r="J31" s="2293"/>
      <c r="K31" s="2293"/>
      <c r="L31" s="2293"/>
      <c r="M31" s="2293"/>
      <c r="N31" s="2293"/>
      <c r="O31" s="2293"/>
      <c r="P31" s="2293"/>
      <c r="Q31" s="2293"/>
      <c r="R31" s="2293"/>
      <c r="S31" s="2293"/>
      <c r="T31" s="2293"/>
      <c r="U31" s="2293"/>
      <c r="V31" s="2293"/>
      <c r="W31" s="2293"/>
      <c r="X31" s="2293"/>
      <c r="Y31" s="2293"/>
      <c r="Z31" s="2293"/>
      <c r="AA31" s="2293"/>
      <c r="AB31" s="2293"/>
      <c r="AC31" s="2293"/>
      <c r="AD31" s="2293"/>
      <c r="AE31" s="2293"/>
      <c r="AF31" s="2293"/>
      <c r="AG31" s="2293"/>
      <c r="AH31" s="2293"/>
      <c r="AI31" s="2293"/>
      <c r="AJ31" s="2293"/>
      <c r="AK31" s="2293"/>
      <c r="AL31" s="2293"/>
      <c r="AM31" s="2293"/>
      <c r="AN31" s="2293"/>
      <c r="AO31" s="2293"/>
      <c r="AP31" s="2293"/>
      <c r="AQ31" s="2293"/>
      <c r="AR31" s="2293"/>
      <c r="AS31" s="2293"/>
      <c r="AT31" s="2293"/>
      <c r="AU31" s="2293"/>
      <c r="AV31" s="2293"/>
      <c r="AW31" s="2293"/>
      <c r="AX31" s="2293"/>
      <c r="AY31" s="2293"/>
      <c r="AZ31" s="2293"/>
      <c r="BA31" s="2293"/>
      <c r="BB31" s="2293"/>
      <c r="BC31" s="2293"/>
      <c r="BD31" s="2293"/>
      <c r="BE31" s="2293"/>
      <c r="BF31" s="2293"/>
      <c r="BG31" s="2293"/>
      <c r="BH31" s="2293"/>
      <c r="BI31" s="2293"/>
      <c r="BJ31" s="2293"/>
      <c r="BK31" s="2293"/>
      <c r="BL31" s="2293"/>
      <c r="BM31" s="2293"/>
      <c r="BN31" s="2293"/>
      <c r="BO31" s="2293"/>
      <c r="BP31" s="2293"/>
      <c r="BQ31" s="2293"/>
      <c r="BR31" s="2293"/>
      <c r="BS31" s="2293"/>
      <c r="BT31" s="2293"/>
      <c r="BU31" s="2293"/>
      <c r="BV31" s="2293"/>
      <c r="BW31" s="2293"/>
      <c r="BX31" s="2293"/>
      <c r="BY31" s="2293"/>
      <c r="BZ31" s="2293"/>
      <c r="CA31" s="2293"/>
      <c r="CB31" s="2293"/>
      <c r="CC31" s="2293"/>
      <c r="CD31" s="2293"/>
      <c r="CE31" s="2293"/>
      <c r="CF31" s="2293"/>
      <c r="CG31" s="2293"/>
      <c r="CH31" s="2293"/>
      <c r="CI31" s="2293"/>
      <c r="CJ31" s="2293"/>
      <c r="CK31" s="2293"/>
      <c r="CL31" s="2293"/>
      <c r="CM31" s="2293"/>
      <c r="CN31" s="2293"/>
      <c r="CO31" s="2293"/>
      <c r="CP31" s="2293"/>
      <c r="CQ31" s="2293"/>
      <c r="CR31" s="2294"/>
      <c r="CS31" s="2294"/>
      <c r="CT31" s="2294"/>
      <c r="CU31" s="2294"/>
      <c r="CV31" s="2294"/>
      <c r="CW31" s="2294"/>
      <c r="CX31" s="2294"/>
      <c r="CY31" s="2294"/>
      <c r="CZ31" s="2294"/>
      <c r="DA31" s="2294"/>
      <c r="DB31" s="2294"/>
      <c r="DC31" s="2294"/>
      <c r="DD31" s="2294"/>
      <c r="DE31" s="2294"/>
      <c r="DF31" s="2266"/>
      <c r="DG31" s="2277"/>
    </row>
    <row r="32" spans="1:111" ht="4.5" customHeight="1" thickBot="1">
      <c r="A32" s="2325"/>
      <c r="B32" s="2326"/>
      <c r="C32" s="2327"/>
      <c r="D32" s="2306"/>
      <c r="E32" s="2305"/>
      <c r="F32" s="2305"/>
      <c r="G32" s="2307"/>
      <c r="H32" s="2307"/>
      <c r="I32" s="2307"/>
      <c r="J32" s="2307"/>
      <c r="K32" s="2307"/>
      <c r="L32" s="2307"/>
      <c r="M32" s="2307"/>
      <c r="N32" s="2307"/>
      <c r="O32" s="2307"/>
      <c r="P32" s="2307"/>
      <c r="Q32" s="2307"/>
      <c r="R32" s="2307"/>
      <c r="S32" s="2307"/>
      <c r="T32" s="2307"/>
      <c r="U32" s="2307"/>
      <c r="V32" s="2307"/>
      <c r="W32" s="2307"/>
      <c r="X32" s="2307"/>
      <c r="Y32" s="2307"/>
      <c r="Z32" s="2307"/>
      <c r="AA32" s="2307"/>
      <c r="AB32" s="2307"/>
      <c r="AC32" s="2307"/>
      <c r="AD32" s="2307"/>
      <c r="AE32" s="2307"/>
      <c r="AF32" s="2307"/>
      <c r="AG32" s="2307"/>
      <c r="AH32" s="2307"/>
      <c r="AI32" s="2307"/>
      <c r="AJ32" s="2307"/>
      <c r="AK32" s="2307"/>
      <c r="AL32" s="2307"/>
      <c r="AM32" s="2307"/>
      <c r="AN32" s="2307"/>
      <c r="AO32" s="2307"/>
      <c r="AP32" s="2307"/>
      <c r="AQ32" s="2307"/>
      <c r="AR32" s="2307"/>
      <c r="AS32" s="2307"/>
      <c r="AT32" s="2307"/>
      <c r="AU32" s="2307"/>
      <c r="AV32" s="2307"/>
      <c r="AW32" s="2307"/>
      <c r="AX32" s="2307"/>
      <c r="AY32" s="2307"/>
      <c r="AZ32" s="2307"/>
      <c r="BA32" s="2307"/>
      <c r="BB32" s="2307"/>
      <c r="BC32" s="2307"/>
      <c r="BD32" s="2307"/>
      <c r="BE32" s="2307"/>
      <c r="BF32" s="2307"/>
      <c r="BG32" s="2307"/>
      <c r="BH32" s="2307"/>
      <c r="BI32" s="2307"/>
      <c r="BJ32" s="2307"/>
      <c r="BK32" s="2307"/>
      <c r="BL32" s="2307"/>
      <c r="BM32" s="2307"/>
      <c r="BN32" s="2307"/>
      <c r="BO32" s="2307"/>
      <c r="BP32" s="2307"/>
      <c r="BQ32" s="2307"/>
      <c r="BR32" s="2307"/>
      <c r="BS32" s="2307"/>
      <c r="BT32" s="2307"/>
      <c r="BU32" s="2307"/>
      <c r="BV32" s="2307"/>
      <c r="BW32" s="2307"/>
      <c r="BX32" s="2307"/>
      <c r="BY32" s="2307"/>
      <c r="BZ32" s="2307"/>
      <c r="CA32" s="2307"/>
      <c r="CB32" s="2307"/>
      <c r="CC32" s="2307"/>
      <c r="CD32" s="2307"/>
      <c r="CE32" s="2307"/>
      <c r="CF32" s="2307"/>
      <c r="CG32" s="2307"/>
      <c r="CH32" s="2307"/>
      <c r="CI32" s="2307"/>
      <c r="CJ32" s="2307"/>
      <c r="CK32" s="2307"/>
      <c r="CL32" s="2307"/>
      <c r="CM32" s="2307"/>
      <c r="CN32" s="2307"/>
      <c r="CO32" s="2307"/>
      <c r="CP32" s="2307"/>
      <c r="CQ32" s="2307"/>
      <c r="CR32" s="2307"/>
      <c r="CS32" s="2307"/>
      <c r="CT32" s="2307"/>
      <c r="CU32" s="2307"/>
      <c r="CV32" s="2307"/>
      <c r="CW32" s="2307"/>
      <c r="CX32" s="2307"/>
      <c r="CY32" s="2307"/>
      <c r="CZ32" s="2307"/>
      <c r="DA32" s="2307"/>
      <c r="DB32" s="2307"/>
      <c r="DC32" s="2307"/>
      <c r="DD32" s="2307"/>
      <c r="DE32" s="2307"/>
      <c r="DF32" s="2305"/>
      <c r="DG32" s="2278"/>
    </row>
    <row r="33" spans="1:111" ht="13.5" customHeight="1">
      <c r="A33" s="2308" t="s">
        <v>350</v>
      </c>
      <c r="B33" s="2309"/>
      <c r="C33" s="2310"/>
      <c r="D33" s="2274"/>
      <c r="E33" s="2275"/>
      <c r="F33" s="2275"/>
      <c r="G33" s="2317" t="s">
        <v>141</v>
      </c>
      <c r="H33" s="2317"/>
      <c r="I33" s="2317"/>
      <c r="J33" s="2317"/>
      <c r="K33" s="2317"/>
      <c r="L33" s="2317"/>
      <c r="M33" s="2317"/>
      <c r="N33" s="2317"/>
      <c r="O33" s="2317"/>
      <c r="P33" s="2317"/>
      <c r="Q33" s="2317"/>
      <c r="R33" s="2317"/>
      <c r="S33" s="2317"/>
      <c r="T33" s="2317"/>
      <c r="U33" s="2317"/>
      <c r="V33" s="2317"/>
      <c r="W33" s="2317"/>
      <c r="X33" s="2317"/>
      <c r="Y33" s="2317"/>
      <c r="Z33" s="2317"/>
      <c r="AA33" s="2317"/>
      <c r="AB33" s="2317"/>
      <c r="AC33" s="2317"/>
      <c r="AD33" s="2317"/>
      <c r="AE33" s="2317"/>
      <c r="AF33" s="2317"/>
      <c r="AG33" s="2317"/>
      <c r="AH33" s="2317"/>
      <c r="AI33" s="2317"/>
      <c r="AJ33" s="2317"/>
      <c r="AK33" s="2317"/>
      <c r="AL33" s="2317"/>
      <c r="AM33" s="2317"/>
      <c r="AN33" s="2317"/>
      <c r="AO33" s="2317"/>
      <c r="AP33" s="2317"/>
      <c r="AQ33" s="2317"/>
      <c r="AR33" s="2317"/>
      <c r="AS33" s="2317"/>
      <c r="AT33" s="2317"/>
      <c r="AU33" s="2317"/>
      <c r="AV33" s="2317"/>
      <c r="AW33" s="2317"/>
      <c r="AX33" s="2317"/>
      <c r="AY33" s="2317"/>
      <c r="AZ33" s="2317"/>
      <c r="BA33" s="2317"/>
      <c r="BB33" s="2317"/>
      <c r="BC33" s="2317"/>
      <c r="BD33" s="2317"/>
      <c r="BE33" s="2317"/>
      <c r="BF33" s="2317"/>
      <c r="BG33" s="2317"/>
      <c r="BH33" s="2317"/>
      <c r="BI33" s="2317"/>
      <c r="BJ33" s="2317"/>
      <c r="BK33" s="2317"/>
      <c r="BL33" s="2317"/>
      <c r="BM33" s="2317"/>
      <c r="BN33" s="2317"/>
      <c r="BO33" s="2317"/>
      <c r="BP33" s="2317"/>
      <c r="BQ33" s="2317"/>
      <c r="BR33" s="2317"/>
      <c r="BS33" s="2317"/>
      <c r="BT33" s="2317"/>
      <c r="BU33" s="2317"/>
      <c r="BV33" s="2317"/>
      <c r="BW33" s="2317"/>
      <c r="BX33" s="2317"/>
      <c r="BY33" s="2317"/>
      <c r="BZ33" s="2317"/>
      <c r="CA33" s="2317"/>
      <c r="CB33" s="2317"/>
      <c r="CC33" s="2317"/>
      <c r="CD33" s="2317"/>
      <c r="CE33" s="2317"/>
      <c r="CF33" s="2317"/>
      <c r="CG33" s="2317"/>
      <c r="CH33" s="2317"/>
      <c r="CI33" s="2317"/>
      <c r="CJ33" s="2317"/>
      <c r="CK33" s="2317"/>
      <c r="CL33" s="2317"/>
      <c r="CM33" s="2317"/>
      <c r="CN33" s="2317"/>
      <c r="CO33" s="2317"/>
      <c r="CP33" s="2317"/>
      <c r="CQ33" s="2317"/>
      <c r="CR33" s="2317" t="s">
        <v>352</v>
      </c>
      <c r="CS33" s="2317"/>
      <c r="CT33" s="2317"/>
      <c r="CU33" s="2317"/>
      <c r="CV33" s="2317"/>
      <c r="CW33" s="2317"/>
      <c r="CX33" s="2317"/>
      <c r="CY33" s="2317"/>
      <c r="CZ33" s="2317"/>
      <c r="DA33" s="2317"/>
      <c r="DB33" s="2317"/>
      <c r="DC33" s="2317"/>
      <c r="DD33" s="2317"/>
      <c r="DE33" s="2317"/>
      <c r="DF33" s="2275"/>
      <c r="DG33" s="2276"/>
    </row>
    <row r="34" spans="1:111" ht="13.5" customHeight="1">
      <c r="A34" s="2311"/>
      <c r="B34" s="2312"/>
      <c r="C34" s="2313"/>
      <c r="D34" s="2292">
        <v>18</v>
      </c>
      <c r="E34" s="2266"/>
      <c r="F34" s="2266"/>
      <c r="G34" s="2293" t="s">
        <v>353</v>
      </c>
      <c r="H34" s="2293"/>
      <c r="I34" s="2293"/>
      <c r="J34" s="2293"/>
      <c r="K34" s="2293"/>
      <c r="L34" s="2293"/>
      <c r="M34" s="2293"/>
      <c r="N34" s="2293"/>
      <c r="O34" s="2293"/>
      <c r="P34" s="2293"/>
      <c r="Q34" s="2293"/>
      <c r="R34" s="2293"/>
      <c r="S34" s="2293"/>
      <c r="T34" s="2293"/>
      <c r="U34" s="2293"/>
      <c r="V34" s="2293"/>
      <c r="W34" s="2293"/>
      <c r="X34" s="2293"/>
      <c r="Y34" s="2293"/>
      <c r="Z34" s="2293"/>
      <c r="AA34" s="2293"/>
      <c r="AB34" s="2293"/>
      <c r="AC34" s="2293"/>
      <c r="AD34" s="2293"/>
      <c r="AE34" s="2293"/>
      <c r="AF34" s="2293"/>
      <c r="AG34" s="2293"/>
      <c r="AH34" s="2293"/>
      <c r="AI34" s="2293"/>
      <c r="AJ34" s="2293"/>
      <c r="AK34" s="2293"/>
      <c r="AL34" s="2293"/>
      <c r="AM34" s="2293"/>
      <c r="AN34" s="2293"/>
      <c r="AO34" s="2293"/>
      <c r="AP34" s="2293"/>
      <c r="AQ34" s="2293"/>
      <c r="AR34" s="2293"/>
      <c r="AS34" s="2293"/>
      <c r="AT34" s="2293"/>
      <c r="AU34" s="2293"/>
      <c r="AV34" s="2293"/>
      <c r="AW34" s="2293"/>
      <c r="AX34" s="2293"/>
      <c r="AY34" s="2293"/>
      <c r="AZ34" s="2293"/>
      <c r="BA34" s="2293"/>
      <c r="BB34" s="2293"/>
      <c r="BC34" s="2293"/>
      <c r="BD34" s="2293"/>
      <c r="BE34" s="2293"/>
      <c r="BF34" s="2293"/>
      <c r="BG34" s="2293"/>
      <c r="BH34" s="2293"/>
      <c r="BI34" s="2293"/>
      <c r="BJ34" s="2293"/>
      <c r="BK34" s="2293"/>
      <c r="BL34" s="2293"/>
      <c r="BM34" s="2293"/>
      <c r="BN34" s="2293"/>
      <c r="BO34" s="2293"/>
      <c r="BP34" s="2293"/>
      <c r="BQ34" s="2293"/>
      <c r="BR34" s="2293"/>
      <c r="BS34" s="2293"/>
      <c r="BT34" s="2293"/>
      <c r="BU34" s="2293"/>
      <c r="BV34" s="2293"/>
      <c r="BW34" s="2293"/>
      <c r="BX34" s="2293"/>
      <c r="BY34" s="2293"/>
      <c r="BZ34" s="2293"/>
      <c r="CA34" s="2293"/>
      <c r="CB34" s="2293"/>
      <c r="CC34" s="2293"/>
      <c r="CD34" s="2293"/>
      <c r="CE34" s="2293"/>
      <c r="CF34" s="2293"/>
      <c r="CG34" s="2293"/>
      <c r="CH34" s="2293"/>
      <c r="CI34" s="2293"/>
      <c r="CJ34" s="2293"/>
      <c r="CK34" s="2293"/>
      <c r="CL34" s="2293"/>
      <c r="CM34" s="2293"/>
      <c r="CN34" s="2293"/>
      <c r="CO34" s="2293"/>
      <c r="CP34" s="2293"/>
      <c r="CQ34" s="2293"/>
      <c r="CR34" s="2294"/>
      <c r="CS34" s="2294"/>
      <c r="CT34" s="2294"/>
      <c r="CU34" s="2294"/>
      <c r="CV34" s="2294"/>
      <c r="CW34" s="2294"/>
      <c r="CX34" s="2294"/>
      <c r="CY34" s="2294"/>
      <c r="CZ34" s="2294"/>
      <c r="DA34" s="2294"/>
      <c r="DB34" s="2294"/>
      <c r="DC34" s="2294"/>
      <c r="DD34" s="2294"/>
      <c r="DE34" s="2294"/>
      <c r="DF34" s="2266"/>
      <c r="DG34" s="2277"/>
    </row>
    <row r="35" spans="1:111" ht="13.5" customHeight="1">
      <c r="A35" s="2311"/>
      <c r="B35" s="2312"/>
      <c r="C35" s="2313"/>
      <c r="D35" s="2292">
        <f>D34+1</f>
        <v>19</v>
      </c>
      <c r="E35" s="2266"/>
      <c r="F35" s="2266"/>
      <c r="G35" s="2293" t="s">
        <v>517</v>
      </c>
      <c r="H35" s="2293"/>
      <c r="I35" s="2293"/>
      <c r="J35" s="2293"/>
      <c r="K35" s="2293"/>
      <c r="L35" s="2293"/>
      <c r="M35" s="2293"/>
      <c r="N35" s="2293"/>
      <c r="O35" s="2293"/>
      <c r="P35" s="2293"/>
      <c r="Q35" s="2293"/>
      <c r="R35" s="2293"/>
      <c r="S35" s="2293"/>
      <c r="T35" s="2293"/>
      <c r="U35" s="2293"/>
      <c r="V35" s="2293"/>
      <c r="W35" s="2293"/>
      <c r="X35" s="2293"/>
      <c r="Y35" s="2293"/>
      <c r="Z35" s="2293"/>
      <c r="AA35" s="2293"/>
      <c r="AB35" s="2293"/>
      <c r="AC35" s="2293"/>
      <c r="AD35" s="2293"/>
      <c r="AE35" s="2293"/>
      <c r="AF35" s="2293"/>
      <c r="AG35" s="2293"/>
      <c r="AH35" s="2293"/>
      <c r="AI35" s="2293"/>
      <c r="AJ35" s="2293"/>
      <c r="AK35" s="2293"/>
      <c r="AL35" s="2293"/>
      <c r="AM35" s="2293"/>
      <c r="AN35" s="2293"/>
      <c r="AO35" s="2293"/>
      <c r="AP35" s="2293"/>
      <c r="AQ35" s="2293"/>
      <c r="AR35" s="2293"/>
      <c r="AS35" s="2293"/>
      <c r="AT35" s="2293"/>
      <c r="AU35" s="2293"/>
      <c r="AV35" s="2293"/>
      <c r="AW35" s="2293"/>
      <c r="AX35" s="2293"/>
      <c r="AY35" s="2293"/>
      <c r="AZ35" s="2293"/>
      <c r="BA35" s="2293"/>
      <c r="BB35" s="2293"/>
      <c r="BC35" s="2293"/>
      <c r="BD35" s="2293"/>
      <c r="BE35" s="2293"/>
      <c r="BF35" s="2293"/>
      <c r="BG35" s="2293"/>
      <c r="BH35" s="2293"/>
      <c r="BI35" s="2293"/>
      <c r="BJ35" s="2293"/>
      <c r="BK35" s="2293"/>
      <c r="BL35" s="2293"/>
      <c r="BM35" s="2293"/>
      <c r="BN35" s="2293"/>
      <c r="BO35" s="2293"/>
      <c r="BP35" s="2293"/>
      <c r="BQ35" s="2293"/>
      <c r="BR35" s="2293"/>
      <c r="BS35" s="2293"/>
      <c r="BT35" s="2293"/>
      <c r="BU35" s="2293"/>
      <c r="BV35" s="2293"/>
      <c r="BW35" s="2293"/>
      <c r="BX35" s="2293"/>
      <c r="BY35" s="2293"/>
      <c r="BZ35" s="2293"/>
      <c r="CA35" s="2293"/>
      <c r="CB35" s="2293"/>
      <c r="CC35" s="2293"/>
      <c r="CD35" s="2293"/>
      <c r="CE35" s="2293"/>
      <c r="CF35" s="2293"/>
      <c r="CG35" s="2293"/>
      <c r="CH35" s="2293"/>
      <c r="CI35" s="2293"/>
      <c r="CJ35" s="2293"/>
      <c r="CK35" s="2293"/>
      <c r="CL35" s="2293"/>
      <c r="CM35" s="2293"/>
      <c r="CN35" s="2293"/>
      <c r="CO35" s="2293"/>
      <c r="CP35" s="2293"/>
      <c r="CQ35" s="2293"/>
      <c r="CR35" s="2294"/>
      <c r="CS35" s="2294"/>
      <c r="CT35" s="2294"/>
      <c r="CU35" s="2294"/>
      <c r="CV35" s="2294"/>
      <c r="CW35" s="2294"/>
      <c r="CX35" s="2294"/>
      <c r="CY35" s="2294"/>
      <c r="CZ35" s="2294"/>
      <c r="DA35" s="2294"/>
      <c r="DB35" s="2294"/>
      <c r="DC35" s="2294"/>
      <c r="DD35" s="2294"/>
      <c r="DE35" s="2294"/>
      <c r="DF35" s="2266"/>
      <c r="DG35" s="2277"/>
    </row>
    <row r="36" spans="1:111" ht="13.5" customHeight="1">
      <c r="A36" s="2311"/>
      <c r="B36" s="2312"/>
      <c r="C36" s="2313"/>
      <c r="D36" s="2292">
        <f aca="true" t="shared" si="0" ref="D36:D45">D35+1</f>
        <v>20</v>
      </c>
      <c r="E36" s="2266"/>
      <c r="F36" s="2266"/>
      <c r="G36" s="2293" t="s">
        <v>355</v>
      </c>
      <c r="H36" s="2293"/>
      <c r="I36" s="2293"/>
      <c r="J36" s="2293"/>
      <c r="K36" s="2293"/>
      <c r="L36" s="2293"/>
      <c r="M36" s="2293"/>
      <c r="N36" s="2293"/>
      <c r="O36" s="2293"/>
      <c r="P36" s="2293"/>
      <c r="Q36" s="2293"/>
      <c r="R36" s="2293"/>
      <c r="S36" s="2293"/>
      <c r="T36" s="2293"/>
      <c r="U36" s="2293"/>
      <c r="V36" s="2293"/>
      <c r="W36" s="2293"/>
      <c r="X36" s="2293"/>
      <c r="Y36" s="2293"/>
      <c r="Z36" s="2293"/>
      <c r="AA36" s="2293"/>
      <c r="AB36" s="2293"/>
      <c r="AC36" s="2293"/>
      <c r="AD36" s="2293"/>
      <c r="AE36" s="2293"/>
      <c r="AF36" s="2293"/>
      <c r="AG36" s="2293"/>
      <c r="AH36" s="2293"/>
      <c r="AI36" s="2293"/>
      <c r="AJ36" s="2293"/>
      <c r="AK36" s="2293"/>
      <c r="AL36" s="2293"/>
      <c r="AM36" s="2293"/>
      <c r="AN36" s="2293"/>
      <c r="AO36" s="2293"/>
      <c r="AP36" s="2293"/>
      <c r="AQ36" s="2293"/>
      <c r="AR36" s="2293"/>
      <c r="AS36" s="2293"/>
      <c r="AT36" s="2293"/>
      <c r="AU36" s="2293"/>
      <c r="AV36" s="2293"/>
      <c r="AW36" s="2293"/>
      <c r="AX36" s="2293"/>
      <c r="AY36" s="2293"/>
      <c r="AZ36" s="2293"/>
      <c r="BA36" s="2293"/>
      <c r="BB36" s="2293"/>
      <c r="BC36" s="2293"/>
      <c r="BD36" s="2293"/>
      <c r="BE36" s="2293"/>
      <c r="BF36" s="2293"/>
      <c r="BG36" s="2293"/>
      <c r="BH36" s="2293"/>
      <c r="BI36" s="2293"/>
      <c r="BJ36" s="2293"/>
      <c r="BK36" s="2293"/>
      <c r="BL36" s="2293"/>
      <c r="BM36" s="2293"/>
      <c r="BN36" s="2293"/>
      <c r="BO36" s="2293"/>
      <c r="BP36" s="2293"/>
      <c r="BQ36" s="2293"/>
      <c r="BR36" s="2293"/>
      <c r="BS36" s="2293"/>
      <c r="BT36" s="2293"/>
      <c r="BU36" s="2293"/>
      <c r="BV36" s="2293"/>
      <c r="BW36" s="2293"/>
      <c r="BX36" s="2293"/>
      <c r="BY36" s="2293"/>
      <c r="BZ36" s="2293"/>
      <c r="CA36" s="2293"/>
      <c r="CB36" s="2293"/>
      <c r="CC36" s="2293"/>
      <c r="CD36" s="2293"/>
      <c r="CE36" s="2293"/>
      <c r="CF36" s="2293"/>
      <c r="CG36" s="2293"/>
      <c r="CH36" s="2293"/>
      <c r="CI36" s="2293"/>
      <c r="CJ36" s="2293"/>
      <c r="CK36" s="2293"/>
      <c r="CL36" s="2293"/>
      <c r="CM36" s="2293"/>
      <c r="CN36" s="2293"/>
      <c r="CO36" s="2293"/>
      <c r="CP36" s="2293"/>
      <c r="CQ36" s="2293"/>
      <c r="CR36" s="2294"/>
      <c r="CS36" s="2294"/>
      <c r="CT36" s="2294"/>
      <c r="CU36" s="2294"/>
      <c r="CV36" s="2294"/>
      <c r="CW36" s="2294"/>
      <c r="CX36" s="2294"/>
      <c r="CY36" s="2294"/>
      <c r="CZ36" s="2294"/>
      <c r="DA36" s="2294"/>
      <c r="DB36" s="2294"/>
      <c r="DC36" s="2294"/>
      <c r="DD36" s="2294"/>
      <c r="DE36" s="2294"/>
      <c r="DF36" s="2266"/>
      <c r="DG36" s="2277"/>
    </row>
    <row r="37" spans="1:111" ht="13.5" customHeight="1">
      <c r="A37" s="2311"/>
      <c r="B37" s="2312"/>
      <c r="C37" s="2313"/>
      <c r="D37" s="2292">
        <f t="shared" si="0"/>
        <v>21</v>
      </c>
      <c r="E37" s="2266"/>
      <c r="F37" s="2266"/>
      <c r="G37" s="2293" t="s">
        <v>356</v>
      </c>
      <c r="H37" s="2293"/>
      <c r="I37" s="2293"/>
      <c r="J37" s="2293"/>
      <c r="K37" s="2293"/>
      <c r="L37" s="2293"/>
      <c r="M37" s="2293"/>
      <c r="N37" s="2293"/>
      <c r="O37" s="2293"/>
      <c r="P37" s="2293"/>
      <c r="Q37" s="2293"/>
      <c r="R37" s="2293"/>
      <c r="S37" s="2293"/>
      <c r="T37" s="2293"/>
      <c r="U37" s="2293"/>
      <c r="V37" s="2293"/>
      <c r="W37" s="2293"/>
      <c r="X37" s="2293"/>
      <c r="Y37" s="2293"/>
      <c r="Z37" s="2293"/>
      <c r="AA37" s="2293"/>
      <c r="AB37" s="2293"/>
      <c r="AC37" s="2293"/>
      <c r="AD37" s="2293"/>
      <c r="AE37" s="2293"/>
      <c r="AF37" s="2293"/>
      <c r="AG37" s="2293"/>
      <c r="AH37" s="2293"/>
      <c r="AI37" s="2293"/>
      <c r="AJ37" s="2293"/>
      <c r="AK37" s="2293"/>
      <c r="AL37" s="2293"/>
      <c r="AM37" s="2293"/>
      <c r="AN37" s="2293"/>
      <c r="AO37" s="2293"/>
      <c r="AP37" s="2293"/>
      <c r="AQ37" s="2293"/>
      <c r="AR37" s="2293"/>
      <c r="AS37" s="2293"/>
      <c r="AT37" s="2293"/>
      <c r="AU37" s="2293"/>
      <c r="AV37" s="2293"/>
      <c r="AW37" s="2293"/>
      <c r="AX37" s="2293"/>
      <c r="AY37" s="2293"/>
      <c r="AZ37" s="2293"/>
      <c r="BA37" s="2293"/>
      <c r="BB37" s="2293"/>
      <c r="BC37" s="2293"/>
      <c r="BD37" s="2293"/>
      <c r="BE37" s="2293"/>
      <c r="BF37" s="2293"/>
      <c r="BG37" s="2293"/>
      <c r="BH37" s="2293"/>
      <c r="BI37" s="2293"/>
      <c r="BJ37" s="2293"/>
      <c r="BK37" s="2293"/>
      <c r="BL37" s="2293"/>
      <c r="BM37" s="2293"/>
      <c r="BN37" s="2293"/>
      <c r="BO37" s="2293"/>
      <c r="BP37" s="2293"/>
      <c r="BQ37" s="2293"/>
      <c r="BR37" s="2293"/>
      <c r="BS37" s="2293"/>
      <c r="BT37" s="2293"/>
      <c r="BU37" s="2293"/>
      <c r="BV37" s="2293"/>
      <c r="BW37" s="2293"/>
      <c r="BX37" s="2293"/>
      <c r="BY37" s="2293"/>
      <c r="BZ37" s="2293"/>
      <c r="CA37" s="2293"/>
      <c r="CB37" s="2293"/>
      <c r="CC37" s="2293"/>
      <c r="CD37" s="2293"/>
      <c r="CE37" s="2293"/>
      <c r="CF37" s="2293"/>
      <c r="CG37" s="2293"/>
      <c r="CH37" s="2293"/>
      <c r="CI37" s="2293"/>
      <c r="CJ37" s="2293"/>
      <c r="CK37" s="2293"/>
      <c r="CL37" s="2293"/>
      <c r="CM37" s="2293"/>
      <c r="CN37" s="2293"/>
      <c r="CO37" s="2293"/>
      <c r="CP37" s="2293"/>
      <c r="CQ37" s="2293"/>
      <c r="CR37" s="2294"/>
      <c r="CS37" s="2294"/>
      <c r="CT37" s="2294"/>
      <c r="CU37" s="2294"/>
      <c r="CV37" s="2294"/>
      <c r="CW37" s="2294"/>
      <c r="CX37" s="2294"/>
      <c r="CY37" s="2294"/>
      <c r="CZ37" s="2294"/>
      <c r="DA37" s="2294"/>
      <c r="DB37" s="2294"/>
      <c r="DC37" s="2294"/>
      <c r="DD37" s="2294"/>
      <c r="DE37" s="2294"/>
      <c r="DF37" s="2266"/>
      <c r="DG37" s="2277"/>
    </row>
    <row r="38" spans="1:111" ht="13.5" customHeight="1">
      <c r="A38" s="2311"/>
      <c r="B38" s="2312"/>
      <c r="C38" s="2313"/>
      <c r="D38" s="2292">
        <f t="shared" si="0"/>
        <v>22</v>
      </c>
      <c r="E38" s="2266"/>
      <c r="F38" s="2266"/>
      <c r="G38" s="2297" t="s">
        <v>518</v>
      </c>
      <c r="H38" s="2298"/>
      <c r="I38" s="2298"/>
      <c r="J38" s="2298"/>
      <c r="K38" s="2298"/>
      <c r="L38" s="2298"/>
      <c r="M38" s="2298"/>
      <c r="N38" s="2298"/>
      <c r="O38" s="2298"/>
      <c r="P38" s="2298"/>
      <c r="Q38" s="2298"/>
      <c r="R38" s="2298"/>
      <c r="S38" s="2298"/>
      <c r="T38" s="2298"/>
      <c r="U38" s="2298"/>
      <c r="V38" s="2298"/>
      <c r="W38" s="2298"/>
      <c r="X38" s="2298"/>
      <c r="Y38" s="2298"/>
      <c r="Z38" s="2298"/>
      <c r="AA38" s="2298"/>
      <c r="AB38" s="2298"/>
      <c r="AC38" s="2298"/>
      <c r="AD38" s="2298"/>
      <c r="AE38" s="2298"/>
      <c r="AF38" s="2298"/>
      <c r="AG38" s="2298"/>
      <c r="AH38" s="2298"/>
      <c r="AI38" s="2298"/>
      <c r="AJ38" s="2298"/>
      <c r="AK38" s="2298"/>
      <c r="AL38" s="2298"/>
      <c r="AM38" s="2298"/>
      <c r="AN38" s="2298"/>
      <c r="AO38" s="2298"/>
      <c r="AP38" s="2298"/>
      <c r="AQ38" s="2298"/>
      <c r="AR38" s="2298"/>
      <c r="AS38" s="2298"/>
      <c r="AT38" s="2298"/>
      <c r="AU38" s="2298"/>
      <c r="AV38" s="2298"/>
      <c r="AW38" s="2298"/>
      <c r="AX38" s="2298"/>
      <c r="AY38" s="2298"/>
      <c r="AZ38" s="2298"/>
      <c r="BA38" s="2298"/>
      <c r="BB38" s="2298"/>
      <c r="BC38" s="2298"/>
      <c r="BD38" s="2298"/>
      <c r="BE38" s="2298"/>
      <c r="BF38" s="2298"/>
      <c r="BG38" s="2298"/>
      <c r="BH38" s="2298"/>
      <c r="BI38" s="2298"/>
      <c r="BJ38" s="2298"/>
      <c r="BK38" s="2298"/>
      <c r="BL38" s="2298"/>
      <c r="BM38" s="2298"/>
      <c r="BN38" s="2298"/>
      <c r="BO38" s="2298"/>
      <c r="BP38" s="2298"/>
      <c r="BQ38" s="2298"/>
      <c r="BR38" s="2298"/>
      <c r="BS38" s="2298"/>
      <c r="BT38" s="2298"/>
      <c r="BU38" s="2298"/>
      <c r="BV38" s="2298"/>
      <c r="BW38" s="2298"/>
      <c r="BX38" s="2298"/>
      <c r="BY38" s="2298"/>
      <c r="BZ38" s="2298"/>
      <c r="CA38" s="2298"/>
      <c r="CB38" s="2298"/>
      <c r="CC38" s="2298"/>
      <c r="CD38" s="2298"/>
      <c r="CE38" s="2298"/>
      <c r="CF38" s="2298"/>
      <c r="CG38" s="2298"/>
      <c r="CH38" s="2298"/>
      <c r="CI38" s="2298"/>
      <c r="CJ38" s="2298"/>
      <c r="CK38" s="2298"/>
      <c r="CL38" s="2298"/>
      <c r="CM38" s="2298"/>
      <c r="CN38" s="2298"/>
      <c r="CO38" s="2298"/>
      <c r="CP38" s="2298"/>
      <c r="CQ38" s="2299"/>
      <c r="CR38" s="2294"/>
      <c r="CS38" s="2294"/>
      <c r="CT38" s="2294"/>
      <c r="CU38" s="2294"/>
      <c r="CV38" s="2294"/>
      <c r="CW38" s="2294"/>
      <c r="CX38" s="2294"/>
      <c r="CY38" s="2294"/>
      <c r="CZ38" s="2294"/>
      <c r="DA38" s="2294"/>
      <c r="DB38" s="2294"/>
      <c r="DC38" s="2294"/>
      <c r="DD38" s="2294"/>
      <c r="DE38" s="2294"/>
      <c r="DF38" s="2266"/>
      <c r="DG38" s="2277"/>
    </row>
    <row r="39" spans="1:111" ht="13.5" customHeight="1">
      <c r="A39" s="2311"/>
      <c r="B39" s="2312"/>
      <c r="C39" s="2313"/>
      <c r="D39" s="2292">
        <f t="shared" si="0"/>
        <v>23</v>
      </c>
      <c r="E39" s="2266"/>
      <c r="F39" s="2266"/>
      <c r="G39" s="2297" t="s">
        <v>519</v>
      </c>
      <c r="H39" s="2298"/>
      <c r="I39" s="2298"/>
      <c r="J39" s="2298"/>
      <c r="K39" s="2298"/>
      <c r="L39" s="2298"/>
      <c r="M39" s="2298"/>
      <c r="N39" s="2298"/>
      <c r="O39" s="2298"/>
      <c r="P39" s="2298"/>
      <c r="Q39" s="2298"/>
      <c r="R39" s="2298"/>
      <c r="S39" s="2298"/>
      <c r="T39" s="2298"/>
      <c r="U39" s="2298"/>
      <c r="V39" s="2298"/>
      <c r="W39" s="2298"/>
      <c r="X39" s="2298"/>
      <c r="Y39" s="2298"/>
      <c r="Z39" s="2298"/>
      <c r="AA39" s="2298"/>
      <c r="AB39" s="2298"/>
      <c r="AC39" s="2298"/>
      <c r="AD39" s="2298"/>
      <c r="AE39" s="2298"/>
      <c r="AF39" s="2298"/>
      <c r="AG39" s="2298"/>
      <c r="AH39" s="2298"/>
      <c r="AI39" s="2298"/>
      <c r="AJ39" s="2298"/>
      <c r="AK39" s="2298"/>
      <c r="AL39" s="2298"/>
      <c r="AM39" s="2298"/>
      <c r="AN39" s="2298"/>
      <c r="AO39" s="2298"/>
      <c r="AP39" s="2298"/>
      <c r="AQ39" s="2298"/>
      <c r="AR39" s="2298"/>
      <c r="AS39" s="2298"/>
      <c r="AT39" s="2298"/>
      <c r="AU39" s="2298"/>
      <c r="AV39" s="2298"/>
      <c r="AW39" s="2298"/>
      <c r="AX39" s="2298"/>
      <c r="AY39" s="2298"/>
      <c r="AZ39" s="2298"/>
      <c r="BA39" s="2298"/>
      <c r="BB39" s="2298"/>
      <c r="BC39" s="2298"/>
      <c r="BD39" s="2298"/>
      <c r="BE39" s="2298"/>
      <c r="BF39" s="2298"/>
      <c r="BG39" s="2298"/>
      <c r="BH39" s="2298"/>
      <c r="BI39" s="2298"/>
      <c r="BJ39" s="2298"/>
      <c r="BK39" s="2298"/>
      <c r="BL39" s="2298"/>
      <c r="BM39" s="2298"/>
      <c r="BN39" s="2298"/>
      <c r="BO39" s="2298"/>
      <c r="BP39" s="2298"/>
      <c r="BQ39" s="2298"/>
      <c r="BR39" s="2298"/>
      <c r="BS39" s="2298"/>
      <c r="BT39" s="2298"/>
      <c r="BU39" s="2298"/>
      <c r="BV39" s="2298"/>
      <c r="BW39" s="2298"/>
      <c r="BX39" s="2298"/>
      <c r="BY39" s="2298"/>
      <c r="BZ39" s="2298"/>
      <c r="CA39" s="2298"/>
      <c r="CB39" s="2298"/>
      <c r="CC39" s="2298"/>
      <c r="CD39" s="2298"/>
      <c r="CE39" s="2298"/>
      <c r="CF39" s="2298"/>
      <c r="CG39" s="2298"/>
      <c r="CH39" s="2298"/>
      <c r="CI39" s="2298"/>
      <c r="CJ39" s="2298"/>
      <c r="CK39" s="2298"/>
      <c r="CL39" s="2298"/>
      <c r="CM39" s="2298"/>
      <c r="CN39" s="2298"/>
      <c r="CO39" s="2298"/>
      <c r="CP39" s="2298"/>
      <c r="CQ39" s="2299"/>
      <c r="CR39" s="2294"/>
      <c r="CS39" s="2294"/>
      <c r="CT39" s="2294"/>
      <c r="CU39" s="2294"/>
      <c r="CV39" s="2294"/>
      <c r="CW39" s="2294"/>
      <c r="CX39" s="2294"/>
      <c r="CY39" s="2294"/>
      <c r="CZ39" s="2294"/>
      <c r="DA39" s="2294"/>
      <c r="DB39" s="2294"/>
      <c r="DC39" s="2294"/>
      <c r="DD39" s="2294"/>
      <c r="DE39" s="2294"/>
      <c r="DF39" s="2266"/>
      <c r="DG39" s="2277"/>
    </row>
    <row r="40" spans="1:111" ht="13.5" customHeight="1">
      <c r="A40" s="2311"/>
      <c r="B40" s="2312"/>
      <c r="C40" s="2313"/>
      <c r="D40" s="2292">
        <f t="shared" si="0"/>
        <v>24</v>
      </c>
      <c r="E40" s="2266"/>
      <c r="F40" s="2266"/>
      <c r="G40" s="2297" t="s">
        <v>359</v>
      </c>
      <c r="H40" s="2298"/>
      <c r="I40" s="2298"/>
      <c r="J40" s="2298"/>
      <c r="K40" s="2298"/>
      <c r="L40" s="2298"/>
      <c r="M40" s="2298"/>
      <c r="N40" s="2298"/>
      <c r="O40" s="2298"/>
      <c r="P40" s="2298"/>
      <c r="Q40" s="2298"/>
      <c r="R40" s="2298"/>
      <c r="S40" s="2298"/>
      <c r="T40" s="2298"/>
      <c r="U40" s="2298"/>
      <c r="V40" s="2298"/>
      <c r="W40" s="2298"/>
      <c r="X40" s="2298"/>
      <c r="Y40" s="2298"/>
      <c r="Z40" s="2298"/>
      <c r="AA40" s="2298"/>
      <c r="AB40" s="2298"/>
      <c r="AC40" s="2298"/>
      <c r="AD40" s="2298"/>
      <c r="AE40" s="2298"/>
      <c r="AF40" s="2298"/>
      <c r="AG40" s="2298"/>
      <c r="AH40" s="2298"/>
      <c r="AI40" s="2298"/>
      <c r="AJ40" s="2298"/>
      <c r="AK40" s="2298"/>
      <c r="AL40" s="2298"/>
      <c r="AM40" s="2298"/>
      <c r="AN40" s="2298"/>
      <c r="AO40" s="2298"/>
      <c r="AP40" s="2298"/>
      <c r="AQ40" s="2298"/>
      <c r="AR40" s="2298"/>
      <c r="AS40" s="2298"/>
      <c r="AT40" s="2298"/>
      <c r="AU40" s="2298"/>
      <c r="AV40" s="2298"/>
      <c r="AW40" s="2298"/>
      <c r="AX40" s="2298"/>
      <c r="AY40" s="2298"/>
      <c r="AZ40" s="2298"/>
      <c r="BA40" s="2298"/>
      <c r="BB40" s="2298"/>
      <c r="BC40" s="2298"/>
      <c r="BD40" s="2298"/>
      <c r="BE40" s="2298"/>
      <c r="BF40" s="2298"/>
      <c r="BG40" s="2298"/>
      <c r="BH40" s="2298"/>
      <c r="BI40" s="2298"/>
      <c r="BJ40" s="2298"/>
      <c r="BK40" s="2298"/>
      <c r="BL40" s="2298"/>
      <c r="BM40" s="2298"/>
      <c r="BN40" s="2298"/>
      <c r="BO40" s="2298"/>
      <c r="BP40" s="2298"/>
      <c r="BQ40" s="2298"/>
      <c r="BR40" s="2298"/>
      <c r="BS40" s="2298"/>
      <c r="BT40" s="2298"/>
      <c r="BU40" s="2298"/>
      <c r="BV40" s="2298"/>
      <c r="BW40" s="2298"/>
      <c r="BX40" s="2298"/>
      <c r="BY40" s="2298"/>
      <c r="BZ40" s="2298"/>
      <c r="CA40" s="2298"/>
      <c r="CB40" s="2298"/>
      <c r="CC40" s="2298"/>
      <c r="CD40" s="2298"/>
      <c r="CE40" s="2298"/>
      <c r="CF40" s="2298"/>
      <c r="CG40" s="2298"/>
      <c r="CH40" s="2298"/>
      <c r="CI40" s="2298"/>
      <c r="CJ40" s="2298"/>
      <c r="CK40" s="2298"/>
      <c r="CL40" s="2298"/>
      <c r="CM40" s="2298"/>
      <c r="CN40" s="2298"/>
      <c r="CO40" s="2298"/>
      <c r="CP40" s="2298"/>
      <c r="CQ40" s="2299"/>
      <c r="CR40" s="2294"/>
      <c r="CS40" s="2294"/>
      <c r="CT40" s="2294"/>
      <c r="CU40" s="2294"/>
      <c r="CV40" s="2294"/>
      <c r="CW40" s="2294"/>
      <c r="CX40" s="2294"/>
      <c r="CY40" s="2294"/>
      <c r="CZ40" s="2294"/>
      <c r="DA40" s="2294"/>
      <c r="DB40" s="2294"/>
      <c r="DC40" s="2294"/>
      <c r="DD40" s="2294"/>
      <c r="DE40" s="2294"/>
      <c r="DF40" s="2266"/>
      <c r="DG40" s="2277"/>
    </row>
    <row r="41" spans="1:111" ht="13.5" customHeight="1">
      <c r="A41" s="2311"/>
      <c r="B41" s="2312"/>
      <c r="C41" s="2313"/>
      <c r="D41" s="2292">
        <f t="shared" si="0"/>
        <v>25</v>
      </c>
      <c r="E41" s="2266"/>
      <c r="F41" s="2266"/>
      <c r="G41" s="2297" t="s">
        <v>360</v>
      </c>
      <c r="H41" s="2298"/>
      <c r="I41" s="2298"/>
      <c r="J41" s="2298"/>
      <c r="K41" s="2298"/>
      <c r="L41" s="2298"/>
      <c r="M41" s="2298"/>
      <c r="N41" s="2298"/>
      <c r="O41" s="2298"/>
      <c r="P41" s="2298"/>
      <c r="Q41" s="2298"/>
      <c r="R41" s="2298"/>
      <c r="S41" s="2298"/>
      <c r="T41" s="2298"/>
      <c r="U41" s="2298"/>
      <c r="V41" s="2298"/>
      <c r="W41" s="2298"/>
      <c r="X41" s="2298"/>
      <c r="Y41" s="2298"/>
      <c r="Z41" s="2298"/>
      <c r="AA41" s="2298"/>
      <c r="AB41" s="2298"/>
      <c r="AC41" s="2298"/>
      <c r="AD41" s="2298"/>
      <c r="AE41" s="2298"/>
      <c r="AF41" s="2298"/>
      <c r="AG41" s="2298"/>
      <c r="AH41" s="2298"/>
      <c r="AI41" s="2298"/>
      <c r="AJ41" s="2298"/>
      <c r="AK41" s="2298"/>
      <c r="AL41" s="2298"/>
      <c r="AM41" s="2298"/>
      <c r="AN41" s="2298"/>
      <c r="AO41" s="2298"/>
      <c r="AP41" s="2298"/>
      <c r="AQ41" s="2298"/>
      <c r="AR41" s="2298"/>
      <c r="AS41" s="2298"/>
      <c r="AT41" s="2298"/>
      <c r="AU41" s="2298"/>
      <c r="AV41" s="2298"/>
      <c r="AW41" s="2298"/>
      <c r="AX41" s="2298"/>
      <c r="AY41" s="2298"/>
      <c r="AZ41" s="2298"/>
      <c r="BA41" s="2298"/>
      <c r="BB41" s="2298"/>
      <c r="BC41" s="2298"/>
      <c r="BD41" s="2298"/>
      <c r="BE41" s="2298"/>
      <c r="BF41" s="2298"/>
      <c r="BG41" s="2298"/>
      <c r="BH41" s="2298"/>
      <c r="BI41" s="2298"/>
      <c r="BJ41" s="2298"/>
      <c r="BK41" s="2298"/>
      <c r="BL41" s="2298"/>
      <c r="BM41" s="2298"/>
      <c r="BN41" s="2298"/>
      <c r="BO41" s="2298"/>
      <c r="BP41" s="2298"/>
      <c r="BQ41" s="2298"/>
      <c r="BR41" s="2298"/>
      <c r="BS41" s="2298"/>
      <c r="BT41" s="2298"/>
      <c r="BU41" s="2298"/>
      <c r="BV41" s="2298"/>
      <c r="BW41" s="2298"/>
      <c r="BX41" s="2298"/>
      <c r="BY41" s="2298"/>
      <c r="BZ41" s="2298"/>
      <c r="CA41" s="2298"/>
      <c r="CB41" s="2298"/>
      <c r="CC41" s="2298"/>
      <c r="CD41" s="2298"/>
      <c r="CE41" s="2298"/>
      <c r="CF41" s="2298"/>
      <c r="CG41" s="2298"/>
      <c r="CH41" s="2298"/>
      <c r="CI41" s="2298"/>
      <c r="CJ41" s="2298"/>
      <c r="CK41" s="2298"/>
      <c r="CL41" s="2298"/>
      <c r="CM41" s="2298"/>
      <c r="CN41" s="2298"/>
      <c r="CO41" s="2298"/>
      <c r="CP41" s="2298"/>
      <c r="CQ41" s="2299"/>
      <c r="CR41" s="2294"/>
      <c r="CS41" s="2294"/>
      <c r="CT41" s="2294"/>
      <c r="CU41" s="2294"/>
      <c r="CV41" s="2294"/>
      <c r="CW41" s="2294"/>
      <c r="CX41" s="2294"/>
      <c r="CY41" s="2294"/>
      <c r="CZ41" s="2294"/>
      <c r="DA41" s="2294"/>
      <c r="DB41" s="2294"/>
      <c r="DC41" s="2294"/>
      <c r="DD41" s="2294"/>
      <c r="DE41" s="2294"/>
      <c r="DF41" s="2266"/>
      <c r="DG41" s="2277"/>
    </row>
    <row r="42" spans="1:111" ht="13.5" customHeight="1">
      <c r="A42" s="2311"/>
      <c r="B42" s="2312"/>
      <c r="C42" s="2313"/>
      <c r="D42" s="2292">
        <f t="shared" si="0"/>
        <v>26</v>
      </c>
      <c r="E42" s="2266"/>
      <c r="F42" s="2266"/>
      <c r="G42" s="2297" t="s">
        <v>361</v>
      </c>
      <c r="H42" s="2298"/>
      <c r="I42" s="2298"/>
      <c r="J42" s="2298"/>
      <c r="K42" s="2298"/>
      <c r="L42" s="2298"/>
      <c r="M42" s="2298"/>
      <c r="N42" s="2298"/>
      <c r="O42" s="2298"/>
      <c r="P42" s="2298"/>
      <c r="Q42" s="2298"/>
      <c r="R42" s="2298"/>
      <c r="S42" s="2298"/>
      <c r="T42" s="2298"/>
      <c r="U42" s="2298"/>
      <c r="V42" s="2298"/>
      <c r="W42" s="2298"/>
      <c r="X42" s="2298"/>
      <c r="Y42" s="2298"/>
      <c r="Z42" s="2298"/>
      <c r="AA42" s="2298"/>
      <c r="AB42" s="2298"/>
      <c r="AC42" s="2298"/>
      <c r="AD42" s="2298"/>
      <c r="AE42" s="2298"/>
      <c r="AF42" s="2298"/>
      <c r="AG42" s="2298"/>
      <c r="AH42" s="2298"/>
      <c r="AI42" s="2298"/>
      <c r="AJ42" s="2298"/>
      <c r="AK42" s="2298"/>
      <c r="AL42" s="2298"/>
      <c r="AM42" s="2298"/>
      <c r="AN42" s="2298"/>
      <c r="AO42" s="2298"/>
      <c r="AP42" s="2298"/>
      <c r="AQ42" s="2298"/>
      <c r="AR42" s="2298"/>
      <c r="AS42" s="2298"/>
      <c r="AT42" s="2298"/>
      <c r="AU42" s="2298"/>
      <c r="AV42" s="2298"/>
      <c r="AW42" s="2298"/>
      <c r="AX42" s="2298"/>
      <c r="AY42" s="2298"/>
      <c r="AZ42" s="2298"/>
      <c r="BA42" s="2298"/>
      <c r="BB42" s="2298"/>
      <c r="BC42" s="2298"/>
      <c r="BD42" s="2298"/>
      <c r="BE42" s="2298"/>
      <c r="BF42" s="2298"/>
      <c r="BG42" s="2298"/>
      <c r="BH42" s="2298"/>
      <c r="BI42" s="2298"/>
      <c r="BJ42" s="2298"/>
      <c r="BK42" s="2298"/>
      <c r="BL42" s="2298"/>
      <c r="BM42" s="2298"/>
      <c r="BN42" s="2298"/>
      <c r="BO42" s="2298"/>
      <c r="BP42" s="2298"/>
      <c r="BQ42" s="2298"/>
      <c r="BR42" s="2298"/>
      <c r="BS42" s="2298"/>
      <c r="BT42" s="2298"/>
      <c r="BU42" s="2298"/>
      <c r="BV42" s="2298"/>
      <c r="BW42" s="2298"/>
      <c r="BX42" s="2298"/>
      <c r="BY42" s="2298"/>
      <c r="BZ42" s="2298"/>
      <c r="CA42" s="2298"/>
      <c r="CB42" s="2298"/>
      <c r="CC42" s="2298"/>
      <c r="CD42" s="2298"/>
      <c r="CE42" s="2298"/>
      <c r="CF42" s="2298"/>
      <c r="CG42" s="2298"/>
      <c r="CH42" s="2298"/>
      <c r="CI42" s="2298"/>
      <c r="CJ42" s="2298"/>
      <c r="CK42" s="2298"/>
      <c r="CL42" s="2298"/>
      <c r="CM42" s="2298"/>
      <c r="CN42" s="2298"/>
      <c r="CO42" s="2298"/>
      <c r="CP42" s="2298"/>
      <c r="CQ42" s="2299"/>
      <c r="CR42" s="2294"/>
      <c r="CS42" s="2294"/>
      <c r="CT42" s="2294"/>
      <c r="CU42" s="2294"/>
      <c r="CV42" s="2294"/>
      <c r="CW42" s="2294"/>
      <c r="CX42" s="2294"/>
      <c r="CY42" s="2294"/>
      <c r="CZ42" s="2294"/>
      <c r="DA42" s="2294"/>
      <c r="DB42" s="2294"/>
      <c r="DC42" s="2294"/>
      <c r="DD42" s="2294"/>
      <c r="DE42" s="2294"/>
      <c r="DF42" s="2266"/>
      <c r="DG42" s="2277"/>
    </row>
    <row r="43" spans="1:111" ht="13.5" customHeight="1">
      <c r="A43" s="2311"/>
      <c r="B43" s="2312"/>
      <c r="C43" s="2313"/>
      <c r="D43" s="2292">
        <f t="shared" si="0"/>
        <v>27</v>
      </c>
      <c r="E43" s="2266"/>
      <c r="F43" s="2266"/>
      <c r="G43" s="2303" t="s">
        <v>520</v>
      </c>
      <c r="H43" s="2303"/>
      <c r="I43" s="2303"/>
      <c r="J43" s="2303"/>
      <c r="K43" s="2303"/>
      <c r="L43" s="2303"/>
      <c r="M43" s="2303"/>
      <c r="N43" s="2303"/>
      <c r="O43" s="2303"/>
      <c r="P43" s="2303"/>
      <c r="Q43" s="2303"/>
      <c r="R43" s="2303"/>
      <c r="S43" s="2303"/>
      <c r="T43" s="2303"/>
      <c r="U43" s="2303"/>
      <c r="V43" s="2303"/>
      <c r="W43" s="2303"/>
      <c r="X43" s="2303"/>
      <c r="Y43" s="2303"/>
      <c r="Z43" s="2303"/>
      <c r="AA43" s="2303"/>
      <c r="AB43" s="2303"/>
      <c r="AC43" s="2303"/>
      <c r="AD43" s="2303"/>
      <c r="AE43" s="2303"/>
      <c r="AF43" s="2303"/>
      <c r="AG43" s="2303"/>
      <c r="AH43" s="2303"/>
      <c r="AI43" s="2303"/>
      <c r="AJ43" s="2303"/>
      <c r="AK43" s="2303"/>
      <c r="AL43" s="2303"/>
      <c r="AM43" s="2303"/>
      <c r="AN43" s="2303"/>
      <c r="AO43" s="2303"/>
      <c r="AP43" s="2303"/>
      <c r="AQ43" s="2303"/>
      <c r="AR43" s="2303"/>
      <c r="AS43" s="2303"/>
      <c r="AT43" s="2303"/>
      <c r="AU43" s="2303"/>
      <c r="AV43" s="2303"/>
      <c r="AW43" s="2303"/>
      <c r="AX43" s="2303"/>
      <c r="AY43" s="2303"/>
      <c r="AZ43" s="2303"/>
      <c r="BA43" s="2303"/>
      <c r="BB43" s="2303"/>
      <c r="BC43" s="2303"/>
      <c r="BD43" s="2303"/>
      <c r="BE43" s="2303"/>
      <c r="BF43" s="2303"/>
      <c r="BG43" s="2303"/>
      <c r="BH43" s="2303"/>
      <c r="BI43" s="2303"/>
      <c r="BJ43" s="2303"/>
      <c r="BK43" s="2303"/>
      <c r="BL43" s="2303"/>
      <c r="BM43" s="2303"/>
      <c r="BN43" s="2303"/>
      <c r="BO43" s="2303"/>
      <c r="BP43" s="2303"/>
      <c r="BQ43" s="2303"/>
      <c r="BR43" s="2303"/>
      <c r="BS43" s="2303"/>
      <c r="BT43" s="2303"/>
      <c r="BU43" s="2303"/>
      <c r="BV43" s="2303"/>
      <c r="BW43" s="2303"/>
      <c r="BX43" s="2303"/>
      <c r="BY43" s="2303"/>
      <c r="BZ43" s="2303"/>
      <c r="CA43" s="2303"/>
      <c r="CB43" s="2303"/>
      <c r="CC43" s="2303"/>
      <c r="CD43" s="2303"/>
      <c r="CE43" s="2303"/>
      <c r="CF43" s="2303"/>
      <c r="CG43" s="2303"/>
      <c r="CH43" s="2303"/>
      <c r="CI43" s="2303"/>
      <c r="CJ43" s="2303"/>
      <c r="CK43" s="2303"/>
      <c r="CL43" s="2303"/>
      <c r="CM43" s="2303"/>
      <c r="CN43" s="2303"/>
      <c r="CO43" s="2303"/>
      <c r="CP43" s="2303"/>
      <c r="CQ43" s="2303"/>
      <c r="CR43" s="2294">
        <f>SUM(CR34:DE42)</f>
        <v>0</v>
      </c>
      <c r="CS43" s="2294"/>
      <c r="CT43" s="2294"/>
      <c r="CU43" s="2294"/>
      <c r="CV43" s="2294"/>
      <c r="CW43" s="2294"/>
      <c r="CX43" s="2294"/>
      <c r="CY43" s="2294"/>
      <c r="CZ43" s="2294"/>
      <c r="DA43" s="2294"/>
      <c r="DB43" s="2294"/>
      <c r="DC43" s="2294"/>
      <c r="DD43" s="2294"/>
      <c r="DE43" s="2294"/>
      <c r="DF43" s="2266"/>
      <c r="DG43" s="2277"/>
    </row>
    <row r="44" spans="1:111" ht="13.5" customHeight="1">
      <c r="A44" s="2311"/>
      <c r="B44" s="2312"/>
      <c r="C44" s="2313"/>
      <c r="D44" s="2292">
        <f t="shared" si="0"/>
        <v>28</v>
      </c>
      <c r="E44" s="2266"/>
      <c r="F44" s="2266"/>
      <c r="G44" s="2304" t="s">
        <v>363</v>
      </c>
      <c r="H44" s="2304"/>
      <c r="I44" s="2304"/>
      <c r="J44" s="2304"/>
      <c r="K44" s="2304"/>
      <c r="L44" s="2304"/>
      <c r="M44" s="2304"/>
      <c r="N44" s="2304"/>
      <c r="O44" s="2304"/>
      <c r="P44" s="2304"/>
      <c r="Q44" s="2304"/>
      <c r="R44" s="2304"/>
      <c r="S44" s="2304"/>
      <c r="T44" s="2304"/>
      <c r="U44" s="2304"/>
      <c r="V44" s="2304"/>
      <c r="W44" s="2304"/>
      <c r="X44" s="2304"/>
      <c r="Y44" s="2304"/>
      <c r="Z44" s="2304"/>
      <c r="AA44" s="2304"/>
      <c r="AB44" s="2304"/>
      <c r="AC44" s="2304"/>
      <c r="AD44" s="2304"/>
      <c r="AE44" s="2304"/>
      <c r="AF44" s="2304"/>
      <c r="AG44" s="2304"/>
      <c r="AH44" s="2304"/>
      <c r="AI44" s="2304"/>
      <c r="AJ44" s="2304"/>
      <c r="AK44" s="2304"/>
      <c r="AL44" s="2304"/>
      <c r="AM44" s="2304"/>
      <c r="AN44" s="2304"/>
      <c r="AO44" s="2304"/>
      <c r="AP44" s="2304"/>
      <c r="AQ44" s="2304"/>
      <c r="AR44" s="2304"/>
      <c r="AS44" s="2304"/>
      <c r="AT44" s="2304"/>
      <c r="AU44" s="2304"/>
      <c r="AV44" s="2304"/>
      <c r="AW44" s="2304"/>
      <c r="AX44" s="2304"/>
      <c r="AY44" s="2304"/>
      <c r="AZ44" s="2304"/>
      <c r="BA44" s="2304"/>
      <c r="BB44" s="2304"/>
      <c r="BC44" s="2304"/>
      <c r="BD44" s="2304"/>
      <c r="BE44" s="2304"/>
      <c r="BF44" s="2304"/>
      <c r="BG44" s="2304"/>
      <c r="BH44" s="2304"/>
      <c r="BI44" s="2304"/>
      <c r="BJ44" s="2304"/>
      <c r="BK44" s="2304"/>
      <c r="BL44" s="2304"/>
      <c r="BM44" s="2304"/>
      <c r="BN44" s="2304"/>
      <c r="BO44" s="2304"/>
      <c r="BP44" s="2304"/>
      <c r="BQ44" s="2304"/>
      <c r="BR44" s="2304"/>
      <c r="BS44" s="2304"/>
      <c r="BT44" s="2304"/>
      <c r="BU44" s="2304"/>
      <c r="BV44" s="2304"/>
      <c r="BW44" s="2304"/>
      <c r="BX44" s="2304"/>
      <c r="BY44" s="2304"/>
      <c r="BZ44" s="2304"/>
      <c r="CA44" s="2304"/>
      <c r="CB44" s="2304"/>
      <c r="CC44" s="2304"/>
      <c r="CD44" s="2304"/>
      <c r="CE44" s="2304"/>
      <c r="CF44" s="2304"/>
      <c r="CG44" s="2304"/>
      <c r="CH44" s="2304"/>
      <c r="CI44" s="2304"/>
      <c r="CJ44" s="2304"/>
      <c r="CK44" s="2304"/>
      <c r="CL44" s="2304"/>
      <c r="CM44" s="2304"/>
      <c r="CN44" s="2304"/>
      <c r="CO44" s="2304"/>
      <c r="CP44" s="2304"/>
      <c r="CQ44" s="2304"/>
      <c r="CR44" s="2294"/>
      <c r="CS44" s="2294"/>
      <c r="CT44" s="2294"/>
      <c r="CU44" s="2294"/>
      <c r="CV44" s="2294"/>
      <c r="CW44" s="2294"/>
      <c r="CX44" s="2294"/>
      <c r="CY44" s="2294"/>
      <c r="CZ44" s="2294"/>
      <c r="DA44" s="2294"/>
      <c r="DB44" s="2294"/>
      <c r="DC44" s="2294"/>
      <c r="DD44" s="2294"/>
      <c r="DE44" s="2294"/>
      <c r="DF44" s="2266"/>
      <c r="DG44" s="2277"/>
    </row>
    <row r="45" spans="1:111" ht="13.5" customHeight="1">
      <c r="A45" s="2311"/>
      <c r="B45" s="2312"/>
      <c r="C45" s="2313"/>
      <c r="D45" s="2292">
        <f t="shared" si="0"/>
        <v>29</v>
      </c>
      <c r="E45" s="2266"/>
      <c r="F45" s="2266"/>
      <c r="G45" s="2293" t="s">
        <v>521</v>
      </c>
      <c r="H45" s="2293"/>
      <c r="I45" s="2293"/>
      <c r="J45" s="2293"/>
      <c r="K45" s="2293"/>
      <c r="L45" s="2293"/>
      <c r="M45" s="2293"/>
      <c r="N45" s="2293"/>
      <c r="O45" s="2293"/>
      <c r="P45" s="2293"/>
      <c r="Q45" s="2293"/>
      <c r="R45" s="2293"/>
      <c r="S45" s="2293"/>
      <c r="T45" s="2293"/>
      <c r="U45" s="2293"/>
      <c r="V45" s="2293"/>
      <c r="W45" s="2293"/>
      <c r="X45" s="2293"/>
      <c r="Y45" s="2293"/>
      <c r="Z45" s="2293"/>
      <c r="AA45" s="2293"/>
      <c r="AB45" s="2293"/>
      <c r="AC45" s="2293"/>
      <c r="AD45" s="2293"/>
      <c r="AE45" s="2293"/>
      <c r="AF45" s="2293"/>
      <c r="AG45" s="2293"/>
      <c r="AH45" s="2293"/>
      <c r="AI45" s="2293"/>
      <c r="AJ45" s="2293"/>
      <c r="AK45" s="2293"/>
      <c r="AL45" s="2293"/>
      <c r="AM45" s="2293"/>
      <c r="AN45" s="2293"/>
      <c r="AO45" s="2293"/>
      <c r="AP45" s="2293"/>
      <c r="AQ45" s="2293"/>
      <c r="AR45" s="2293"/>
      <c r="AS45" s="2293"/>
      <c r="AT45" s="2293"/>
      <c r="AU45" s="2293"/>
      <c r="AV45" s="2293"/>
      <c r="AW45" s="2293"/>
      <c r="AX45" s="2293"/>
      <c r="AY45" s="2293"/>
      <c r="AZ45" s="2293"/>
      <c r="BA45" s="2293"/>
      <c r="BB45" s="2293"/>
      <c r="BC45" s="2293"/>
      <c r="BD45" s="2293"/>
      <c r="BE45" s="2293"/>
      <c r="BF45" s="2293"/>
      <c r="BG45" s="2293"/>
      <c r="BH45" s="2293"/>
      <c r="BI45" s="2293"/>
      <c r="BJ45" s="2293"/>
      <c r="BK45" s="2293"/>
      <c r="BL45" s="2293"/>
      <c r="BM45" s="2293"/>
      <c r="BN45" s="2293"/>
      <c r="BO45" s="2293"/>
      <c r="BP45" s="2293"/>
      <c r="BQ45" s="2293"/>
      <c r="BR45" s="2293"/>
      <c r="BS45" s="2293"/>
      <c r="BT45" s="2293"/>
      <c r="BU45" s="2293"/>
      <c r="BV45" s="2293"/>
      <c r="BW45" s="2293"/>
      <c r="BX45" s="2293"/>
      <c r="BY45" s="2293"/>
      <c r="BZ45" s="2293"/>
      <c r="CA45" s="2293"/>
      <c r="CB45" s="2293"/>
      <c r="CC45" s="2293"/>
      <c r="CD45" s="2293"/>
      <c r="CE45" s="2293"/>
      <c r="CF45" s="2293"/>
      <c r="CG45" s="2293"/>
      <c r="CH45" s="2293"/>
      <c r="CI45" s="2293"/>
      <c r="CJ45" s="2293"/>
      <c r="CK45" s="2293"/>
      <c r="CL45" s="2293"/>
      <c r="CM45" s="2293"/>
      <c r="CN45" s="2293"/>
      <c r="CO45" s="2293"/>
      <c r="CP45" s="2293"/>
      <c r="CQ45" s="2293"/>
      <c r="CR45" s="2294">
        <f>+CR43-CR44</f>
        <v>0</v>
      </c>
      <c r="CS45" s="2294"/>
      <c r="CT45" s="2294"/>
      <c r="CU45" s="2294"/>
      <c r="CV45" s="2294"/>
      <c r="CW45" s="2294"/>
      <c r="CX45" s="2294"/>
      <c r="CY45" s="2294"/>
      <c r="CZ45" s="2294"/>
      <c r="DA45" s="2294"/>
      <c r="DB45" s="2294"/>
      <c r="DC45" s="2294"/>
      <c r="DD45" s="2294"/>
      <c r="DE45" s="2294"/>
      <c r="DF45" s="2266"/>
      <c r="DG45" s="2277"/>
    </row>
    <row r="46" spans="1:111" ht="4.5" customHeight="1">
      <c r="A46" s="2311"/>
      <c r="B46" s="2312"/>
      <c r="C46" s="2313"/>
      <c r="D46" s="2295"/>
      <c r="E46" s="2267"/>
      <c r="F46" s="2267"/>
      <c r="G46" s="2296"/>
      <c r="H46" s="2296"/>
      <c r="I46" s="2296"/>
      <c r="J46" s="2296"/>
      <c r="K46" s="2296"/>
      <c r="L46" s="2296"/>
      <c r="M46" s="2296"/>
      <c r="N46" s="2296"/>
      <c r="O46" s="2296"/>
      <c r="P46" s="2296"/>
      <c r="Q46" s="2296"/>
      <c r="R46" s="2296"/>
      <c r="S46" s="2296"/>
      <c r="T46" s="2296"/>
      <c r="U46" s="2296"/>
      <c r="V46" s="2296"/>
      <c r="W46" s="2296"/>
      <c r="X46" s="2296"/>
      <c r="Y46" s="2296"/>
      <c r="Z46" s="2296"/>
      <c r="AA46" s="2296"/>
      <c r="AB46" s="2296"/>
      <c r="AC46" s="2296"/>
      <c r="AD46" s="2296"/>
      <c r="AE46" s="2296"/>
      <c r="AF46" s="2296"/>
      <c r="AG46" s="2296"/>
      <c r="AH46" s="2296"/>
      <c r="AI46" s="2296"/>
      <c r="AJ46" s="2296"/>
      <c r="AK46" s="2296"/>
      <c r="AL46" s="2296"/>
      <c r="AM46" s="2296"/>
      <c r="AN46" s="2296"/>
      <c r="AO46" s="2296"/>
      <c r="AP46" s="2296"/>
      <c r="AQ46" s="2296"/>
      <c r="AR46" s="2296"/>
      <c r="AS46" s="2296"/>
      <c r="AT46" s="2296"/>
      <c r="AU46" s="2296"/>
      <c r="AV46" s="2296"/>
      <c r="AW46" s="2296"/>
      <c r="AX46" s="2296"/>
      <c r="AY46" s="2296"/>
      <c r="AZ46" s="2296"/>
      <c r="BA46" s="2296"/>
      <c r="BB46" s="2296"/>
      <c r="BC46" s="2296"/>
      <c r="BD46" s="2296"/>
      <c r="BE46" s="2296"/>
      <c r="BF46" s="2296"/>
      <c r="BG46" s="2296"/>
      <c r="BH46" s="2296"/>
      <c r="BI46" s="2296"/>
      <c r="BJ46" s="2296"/>
      <c r="BK46" s="2296"/>
      <c r="BL46" s="2296"/>
      <c r="BM46" s="2296"/>
      <c r="BN46" s="2296"/>
      <c r="BO46" s="2296"/>
      <c r="BP46" s="2296"/>
      <c r="BQ46" s="2296"/>
      <c r="BR46" s="2296"/>
      <c r="BS46" s="2296"/>
      <c r="BT46" s="2296"/>
      <c r="BU46" s="2296"/>
      <c r="BV46" s="2296"/>
      <c r="BW46" s="2296"/>
      <c r="BX46" s="2296"/>
      <c r="BY46" s="2296"/>
      <c r="BZ46" s="2296"/>
      <c r="CA46" s="2296"/>
      <c r="CB46" s="2296"/>
      <c r="CC46" s="2296"/>
      <c r="CD46" s="2296"/>
      <c r="CE46" s="2296"/>
      <c r="CF46" s="2296"/>
      <c r="CG46" s="2296"/>
      <c r="CH46" s="2296"/>
      <c r="CI46" s="2296"/>
      <c r="CJ46" s="2296"/>
      <c r="CK46" s="2296"/>
      <c r="CL46" s="2296"/>
      <c r="CM46" s="2296"/>
      <c r="CN46" s="2296"/>
      <c r="CO46" s="2296"/>
      <c r="CP46" s="2296"/>
      <c r="CQ46" s="2296"/>
      <c r="CR46" s="2296"/>
      <c r="CS46" s="2296"/>
      <c r="CT46" s="2296"/>
      <c r="CU46" s="2296"/>
      <c r="CV46" s="2296"/>
      <c r="CW46" s="2296"/>
      <c r="CX46" s="2296"/>
      <c r="CY46" s="2296"/>
      <c r="CZ46" s="2296"/>
      <c r="DA46" s="2296"/>
      <c r="DB46" s="2296"/>
      <c r="DC46" s="2296"/>
      <c r="DD46" s="2296"/>
      <c r="DE46" s="2296"/>
      <c r="DF46" s="2266"/>
      <c r="DG46" s="2277"/>
    </row>
    <row r="47" spans="1:111" ht="13.5" customHeight="1">
      <c r="A47" s="2311"/>
      <c r="B47" s="2312"/>
      <c r="C47" s="2313"/>
      <c r="D47" s="2292">
        <f>D45+1</f>
        <v>30</v>
      </c>
      <c r="E47" s="2266"/>
      <c r="F47" s="2266"/>
      <c r="G47" s="2297" t="s">
        <v>364</v>
      </c>
      <c r="H47" s="2298"/>
      <c r="I47" s="2298"/>
      <c r="J47" s="2298"/>
      <c r="K47" s="2298"/>
      <c r="L47" s="2298"/>
      <c r="M47" s="2298"/>
      <c r="N47" s="2298"/>
      <c r="O47" s="2298"/>
      <c r="P47" s="2298"/>
      <c r="Q47" s="2298"/>
      <c r="R47" s="2298"/>
      <c r="S47" s="2298"/>
      <c r="T47" s="2298"/>
      <c r="U47" s="2298"/>
      <c r="V47" s="2298"/>
      <c r="W47" s="2298"/>
      <c r="X47" s="2298"/>
      <c r="Y47" s="2298"/>
      <c r="Z47" s="2298"/>
      <c r="AA47" s="2298"/>
      <c r="AB47" s="2298"/>
      <c r="AC47" s="2298"/>
      <c r="AD47" s="2298"/>
      <c r="AE47" s="2298"/>
      <c r="AF47" s="2298"/>
      <c r="AG47" s="2298"/>
      <c r="AH47" s="2298"/>
      <c r="AI47" s="2298"/>
      <c r="AJ47" s="2298"/>
      <c r="AK47" s="2298"/>
      <c r="AL47" s="2298"/>
      <c r="AM47" s="2298"/>
      <c r="AN47" s="2298"/>
      <c r="AO47" s="2298"/>
      <c r="AP47" s="2298"/>
      <c r="AQ47" s="2298"/>
      <c r="AR47" s="2298"/>
      <c r="AS47" s="2298"/>
      <c r="AT47" s="2298"/>
      <c r="AU47" s="2298"/>
      <c r="AV47" s="2298"/>
      <c r="AW47" s="2298"/>
      <c r="AX47" s="2298"/>
      <c r="AY47" s="2298"/>
      <c r="AZ47" s="2298"/>
      <c r="BA47" s="2298"/>
      <c r="BB47" s="2298"/>
      <c r="BC47" s="2298"/>
      <c r="BD47" s="2298"/>
      <c r="BE47" s="2298"/>
      <c r="BF47" s="2298"/>
      <c r="BG47" s="2298"/>
      <c r="BH47" s="2299"/>
      <c r="BI47" s="2265"/>
      <c r="BJ47" s="2266"/>
      <c r="BK47" s="2266"/>
      <c r="BL47" s="2266"/>
      <c r="BM47" s="2266"/>
      <c r="BN47" s="2266"/>
      <c r="BO47" s="2267" t="s">
        <v>365</v>
      </c>
      <c r="BP47" s="2267"/>
      <c r="BQ47" s="2267"/>
      <c r="BR47" s="2267"/>
      <c r="BS47" s="2267"/>
      <c r="BT47" s="2267"/>
      <c r="BU47" s="2267"/>
      <c r="BV47" s="2267"/>
      <c r="BW47" s="2300"/>
      <c r="BX47" s="2301"/>
      <c r="BY47" s="2301"/>
      <c r="BZ47" s="2301"/>
      <c r="CA47" s="2302"/>
      <c r="CB47" s="2265"/>
      <c r="CC47" s="2266"/>
      <c r="CD47" s="2266"/>
      <c r="CE47" s="2266"/>
      <c r="CF47" s="2266"/>
      <c r="CG47" s="2267" t="s">
        <v>522</v>
      </c>
      <c r="CH47" s="2267"/>
      <c r="CI47" s="2267"/>
      <c r="CJ47" s="2267"/>
      <c r="CK47" s="2267"/>
      <c r="CL47" s="2267"/>
      <c r="CM47" s="2267"/>
      <c r="CN47" s="2267"/>
      <c r="CO47" s="2300"/>
      <c r="CP47" s="2301"/>
      <c r="CQ47" s="2301"/>
      <c r="CR47" s="2301"/>
      <c r="CS47" s="2302"/>
      <c r="CT47" s="2265"/>
      <c r="CU47" s="2266"/>
      <c r="CV47" s="2266"/>
      <c r="CW47" s="2266"/>
      <c r="CX47" s="2266"/>
      <c r="CY47" s="2266"/>
      <c r="CZ47" s="2266"/>
      <c r="DA47" s="2266"/>
      <c r="DB47" s="2266"/>
      <c r="DC47" s="2266"/>
      <c r="DD47" s="2266"/>
      <c r="DE47" s="2266"/>
      <c r="DF47" s="2266"/>
      <c r="DG47" s="2277"/>
    </row>
    <row r="48" spans="1:111" ht="4.5" customHeight="1" thickBot="1">
      <c r="A48" s="2314"/>
      <c r="B48" s="2315"/>
      <c r="C48" s="2316"/>
      <c r="D48" s="2287"/>
      <c r="E48" s="2288"/>
      <c r="F48" s="2288"/>
      <c r="G48" s="2289"/>
      <c r="H48" s="2289"/>
      <c r="I48" s="2289"/>
      <c r="J48" s="2289"/>
      <c r="K48" s="2289"/>
      <c r="L48" s="2289"/>
      <c r="M48" s="2289"/>
      <c r="N48" s="2289"/>
      <c r="O48" s="2289"/>
      <c r="P48" s="2289"/>
      <c r="Q48" s="2289"/>
      <c r="R48" s="2289"/>
      <c r="S48" s="2289"/>
      <c r="T48" s="2289"/>
      <c r="U48" s="2289"/>
      <c r="V48" s="2289"/>
      <c r="W48" s="2289"/>
      <c r="X48" s="2289"/>
      <c r="Y48" s="2289"/>
      <c r="Z48" s="2289"/>
      <c r="AA48" s="2289"/>
      <c r="AB48" s="2289"/>
      <c r="AC48" s="2289"/>
      <c r="AD48" s="2289"/>
      <c r="AE48" s="2289"/>
      <c r="AF48" s="2289"/>
      <c r="AG48" s="2289"/>
      <c r="AH48" s="2289"/>
      <c r="AI48" s="2289"/>
      <c r="AJ48" s="2289"/>
      <c r="AK48" s="2289"/>
      <c r="AL48" s="2289"/>
      <c r="AM48" s="2289"/>
      <c r="AN48" s="2289"/>
      <c r="AO48" s="2289"/>
      <c r="AP48" s="2289"/>
      <c r="AQ48" s="2289"/>
      <c r="AR48" s="2289"/>
      <c r="AS48" s="2289"/>
      <c r="AT48" s="2289"/>
      <c r="AU48" s="2289"/>
      <c r="AV48" s="2289"/>
      <c r="AW48" s="2289"/>
      <c r="AX48" s="2289"/>
      <c r="AY48" s="2289"/>
      <c r="AZ48" s="2289"/>
      <c r="BA48" s="2289"/>
      <c r="BB48" s="2289"/>
      <c r="BC48" s="2289"/>
      <c r="BD48" s="2289"/>
      <c r="BE48" s="2289"/>
      <c r="BF48" s="2289"/>
      <c r="BG48" s="2289"/>
      <c r="BH48" s="2289"/>
      <c r="BI48" s="2289"/>
      <c r="BJ48" s="2289"/>
      <c r="BK48" s="2289"/>
      <c r="BL48" s="2289"/>
      <c r="BM48" s="2289"/>
      <c r="BN48" s="2289"/>
      <c r="BO48" s="2289"/>
      <c r="BP48" s="2289"/>
      <c r="BQ48" s="2289"/>
      <c r="BR48" s="2289"/>
      <c r="BS48" s="2289"/>
      <c r="BT48" s="2289"/>
      <c r="BU48" s="2289"/>
      <c r="BV48" s="2289"/>
      <c r="BW48" s="2289"/>
      <c r="BX48" s="2289"/>
      <c r="BY48" s="2289"/>
      <c r="BZ48" s="2289"/>
      <c r="CA48" s="2289"/>
      <c r="CB48" s="2289"/>
      <c r="CC48" s="2289"/>
      <c r="CD48" s="2289"/>
      <c r="CE48" s="2289"/>
      <c r="CF48" s="2289"/>
      <c r="CG48" s="2289"/>
      <c r="CH48" s="2289"/>
      <c r="CI48" s="2289"/>
      <c r="CJ48" s="2289"/>
      <c r="CK48" s="2289"/>
      <c r="CL48" s="2289"/>
      <c r="CM48" s="2289"/>
      <c r="CN48" s="2289"/>
      <c r="CO48" s="2289"/>
      <c r="CP48" s="2289"/>
      <c r="CQ48" s="2289"/>
      <c r="CR48" s="2289"/>
      <c r="CS48" s="2289"/>
      <c r="CT48" s="2289"/>
      <c r="CU48" s="2289"/>
      <c r="CV48" s="2289"/>
      <c r="CW48" s="2289"/>
      <c r="CX48" s="2289"/>
      <c r="CY48" s="2289"/>
      <c r="CZ48" s="2289"/>
      <c r="DA48" s="2289"/>
      <c r="DB48" s="2289"/>
      <c r="DC48" s="2289"/>
      <c r="DD48" s="2289"/>
      <c r="DE48" s="2289"/>
      <c r="DF48" s="2305"/>
      <c r="DG48" s="2278"/>
    </row>
    <row r="49" spans="1:111" ht="4.5" customHeight="1">
      <c r="A49" s="2268" t="s">
        <v>138</v>
      </c>
      <c r="B49" s="2269"/>
      <c r="C49" s="2270"/>
      <c r="D49" s="2274"/>
      <c r="E49" s="2275"/>
      <c r="F49" s="2275"/>
      <c r="G49" s="2275"/>
      <c r="H49" s="2275"/>
      <c r="I49" s="2275"/>
      <c r="J49" s="2275"/>
      <c r="K49" s="2275"/>
      <c r="L49" s="2275"/>
      <c r="M49" s="2275"/>
      <c r="N49" s="2275"/>
      <c r="O49" s="2275"/>
      <c r="P49" s="2275"/>
      <c r="Q49" s="2275"/>
      <c r="R49" s="2275"/>
      <c r="S49" s="2275"/>
      <c r="T49" s="2275"/>
      <c r="U49" s="2275"/>
      <c r="V49" s="2275"/>
      <c r="W49" s="2275"/>
      <c r="X49" s="2275"/>
      <c r="Y49" s="2275"/>
      <c r="Z49" s="2275"/>
      <c r="AA49" s="2275"/>
      <c r="AB49" s="2275"/>
      <c r="AC49" s="2275"/>
      <c r="AD49" s="2275"/>
      <c r="AE49" s="2275"/>
      <c r="AF49" s="2275"/>
      <c r="AG49" s="2275"/>
      <c r="AH49" s="2275"/>
      <c r="AI49" s="2275"/>
      <c r="AJ49" s="2275"/>
      <c r="AK49" s="2275"/>
      <c r="AL49" s="2275"/>
      <c r="AM49" s="2275"/>
      <c r="AN49" s="2275"/>
      <c r="AO49" s="2275"/>
      <c r="AP49" s="2275"/>
      <c r="AQ49" s="2275"/>
      <c r="AR49" s="2275"/>
      <c r="AS49" s="2275"/>
      <c r="AT49" s="2275"/>
      <c r="AU49" s="2275"/>
      <c r="AV49" s="2275"/>
      <c r="AW49" s="2275"/>
      <c r="AX49" s="2275"/>
      <c r="AY49" s="2275"/>
      <c r="AZ49" s="2275"/>
      <c r="BA49" s="2275"/>
      <c r="BB49" s="2275"/>
      <c r="BC49" s="2275"/>
      <c r="BD49" s="2275"/>
      <c r="BE49" s="2275"/>
      <c r="BF49" s="2275"/>
      <c r="BG49" s="2275"/>
      <c r="BH49" s="2275"/>
      <c r="BI49" s="2275"/>
      <c r="BJ49" s="2275"/>
      <c r="BK49" s="2275"/>
      <c r="BL49" s="2275"/>
      <c r="BM49" s="2275"/>
      <c r="BN49" s="2275"/>
      <c r="BO49" s="2275"/>
      <c r="BP49" s="2275"/>
      <c r="BQ49" s="2275"/>
      <c r="BR49" s="2275"/>
      <c r="BS49" s="2275"/>
      <c r="BT49" s="2275"/>
      <c r="BU49" s="2275"/>
      <c r="BV49" s="2275"/>
      <c r="BW49" s="2275"/>
      <c r="BX49" s="2275"/>
      <c r="BY49" s="2275"/>
      <c r="BZ49" s="2275"/>
      <c r="CA49" s="2275"/>
      <c r="CB49" s="2275"/>
      <c r="CC49" s="2276"/>
      <c r="CD49" s="1467" t="s">
        <v>137</v>
      </c>
      <c r="CE49" s="1468"/>
      <c r="CF49" s="1468"/>
      <c r="CG49" s="1469"/>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0"/>
      <c r="DG49" s="114"/>
    </row>
    <row r="50" spans="1:111" ht="13.5" customHeight="1">
      <c r="A50" s="2271"/>
      <c r="B50" s="2272"/>
      <c r="C50" s="2273"/>
      <c r="D50" s="482" t="s">
        <v>131</v>
      </c>
      <c r="E50" s="2279"/>
      <c r="F50" s="2279"/>
      <c r="G50" s="2279"/>
      <c r="H50" s="2279"/>
      <c r="I50" s="2279"/>
      <c r="J50" s="2279"/>
      <c r="K50" s="2279"/>
      <c r="L50" s="2279"/>
      <c r="M50" s="2279"/>
      <c r="N50" s="2279"/>
      <c r="O50" s="2279"/>
      <c r="P50" s="2279"/>
      <c r="Q50" s="2279"/>
      <c r="R50" s="2279"/>
      <c r="S50" s="2279"/>
      <c r="T50" s="2279"/>
      <c r="U50" s="2279"/>
      <c r="V50" s="2279"/>
      <c r="W50" s="2279"/>
      <c r="X50" s="2279"/>
      <c r="Y50" s="2279"/>
      <c r="Z50" s="2279"/>
      <c r="AA50" s="2279"/>
      <c r="AB50" s="2279"/>
      <c r="AC50" s="2279"/>
      <c r="AD50" s="2279"/>
      <c r="AE50" s="2279"/>
      <c r="AF50" s="2279"/>
      <c r="AG50" s="2279"/>
      <c r="AH50" s="2279"/>
      <c r="AI50" s="2279"/>
      <c r="AJ50" s="2279"/>
      <c r="AK50" s="2279"/>
      <c r="AL50" s="2279"/>
      <c r="AM50" s="2279"/>
      <c r="AN50" s="2279"/>
      <c r="AO50" s="2279"/>
      <c r="AP50" s="2279"/>
      <c r="AQ50" s="2279"/>
      <c r="AR50" s="2279"/>
      <c r="AS50" s="2280" t="s">
        <v>132</v>
      </c>
      <c r="AT50" s="2280"/>
      <c r="AU50" s="2280"/>
      <c r="AV50" s="2280"/>
      <c r="AW50" s="2280"/>
      <c r="AX50" s="2280"/>
      <c r="AY50" s="2280"/>
      <c r="AZ50" s="2280"/>
      <c r="BA50" s="2280"/>
      <c r="BB50" s="2280"/>
      <c r="BC50" s="2280"/>
      <c r="BD50" s="2280"/>
      <c r="BE50" s="2279"/>
      <c r="BF50" s="2279"/>
      <c r="BG50" s="2279"/>
      <c r="BH50" s="2279"/>
      <c r="BI50" s="2279"/>
      <c r="BJ50" s="2279"/>
      <c r="BK50" s="2279"/>
      <c r="BL50" s="2279"/>
      <c r="BM50" s="2279"/>
      <c r="BN50" s="2279"/>
      <c r="BO50" s="2279"/>
      <c r="BP50" s="2279"/>
      <c r="BQ50" s="2279"/>
      <c r="BR50" s="2279"/>
      <c r="BS50" s="2279"/>
      <c r="BT50" s="2279"/>
      <c r="BU50" s="2279"/>
      <c r="BV50" s="2279"/>
      <c r="BW50" s="2279"/>
      <c r="BX50" s="2279"/>
      <c r="BY50" s="2279"/>
      <c r="BZ50" s="2279"/>
      <c r="CA50" s="2279"/>
      <c r="CB50" s="2279"/>
      <c r="CC50" s="2277"/>
      <c r="CD50" s="1470"/>
      <c r="CE50" s="1471"/>
      <c r="CF50" s="1471"/>
      <c r="CG50" s="1472"/>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9"/>
    </row>
    <row r="51" spans="1:111" ht="13.5" customHeight="1">
      <c r="A51" s="2271"/>
      <c r="B51" s="2272"/>
      <c r="C51" s="2273"/>
      <c r="D51" s="2281" t="s">
        <v>523</v>
      </c>
      <c r="E51" s="2282"/>
      <c r="F51" s="2282"/>
      <c r="G51" s="2282"/>
      <c r="H51" s="2282"/>
      <c r="I51" s="2282"/>
      <c r="J51" s="2282"/>
      <c r="K51" s="2282"/>
      <c r="L51" s="2282"/>
      <c r="M51" s="2282"/>
      <c r="N51" s="2282"/>
      <c r="O51" s="2282"/>
      <c r="P51" s="2282"/>
      <c r="Q51" s="2282"/>
      <c r="R51" s="2282"/>
      <c r="S51" s="2282"/>
      <c r="T51" s="2282"/>
      <c r="U51" s="2282"/>
      <c r="V51" s="2282"/>
      <c r="W51" s="2282"/>
      <c r="X51" s="2282"/>
      <c r="Y51" s="2282"/>
      <c r="Z51" s="2282"/>
      <c r="AA51" s="2282"/>
      <c r="AB51" s="2282"/>
      <c r="AC51" s="2282"/>
      <c r="AD51" s="2282"/>
      <c r="AE51" s="2282"/>
      <c r="AF51" s="2282"/>
      <c r="AG51" s="2282"/>
      <c r="AH51" s="2282"/>
      <c r="AI51" s="2282"/>
      <c r="AJ51" s="2282"/>
      <c r="AK51" s="2282"/>
      <c r="AL51" s="2282"/>
      <c r="AM51" s="2282"/>
      <c r="AN51" s="2282"/>
      <c r="AO51" s="2282"/>
      <c r="AP51" s="2282"/>
      <c r="AQ51" s="2282"/>
      <c r="AR51" s="2282"/>
      <c r="AS51" s="2282"/>
      <c r="AT51" s="2282"/>
      <c r="AU51" s="2282"/>
      <c r="AV51" s="2282"/>
      <c r="AW51" s="2282"/>
      <c r="AX51" s="2282"/>
      <c r="AY51" s="2282"/>
      <c r="AZ51" s="2282"/>
      <c r="BA51" s="2282"/>
      <c r="BB51" s="2282"/>
      <c r="BC51" s="2282"/>
      <c r="BD51" s="2282"/>
      <c r="BE51" s="2282"/>
      <c r="BF51" s="2282"/>
      <c r="BG51" s="2282"/>
      <c r="BH51" s="2282"/>
      <c r="BI51" s="2282"/>
      <c r="BJ51" s="2282"/>
      <c r="BK51" s="2282"/>
      <c r="BL51" s="2282"/>
      <c r="BM51" s="2282"/>
      <c r="BN51" s="2282"/>
      <c r="BO51" s="2282"/>
      <c r="BP51" s="2282"/>
      <c r="BQ51" s="2282"/>
      <c r="BR51" s="2282"/>
      <c r="BS51" s="2282"/>
      <c r="BT51" s="2282"/>
      <c r="BU51" s="2282"/>
      <c r="BV51" s="2282"/>
      <c r="BW51" s="2282"/>
      <c r="BX51" s="2282"/>
      <c r="BY51" s="2282"/>
      <c r="BZ51" s="2282"/>
      <c r="CA51" s="2282"/>
      <c r="CB51" s="2282"/>
      <c r="CC51" s="2277"/>
      <c r="CD51" s="1470"/>
      <c r="CE51" s="1471"/>
      <c r="CF51" s="1471"/>
      <c r="CG51" s="1472"/>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9"/>
    </row>
    <row r="52" spans="1:111" ht="13.5" customHeight="1">
      <c r="A52" s="2271"/>
      <c r="B52" s="2272"/>
      <c r="C52" s="2273"/>
      <c r="D52" s="2281"/>
      <c r="E52" s="2282"/>
      <c r="F52" s="2282"/>
      <c r="G52" s="2282"/>
      <c r="H52" s="2282"/>
      <c r="I52" s="2282"/>
      <c r="J52" s="2282"/>
      <c r="K52" s="2282"/>
      <c r="L52" s="2282"/>
      <c r="M52" s="2282"/>
      <c r="N52" s="2282"/>
      <c r="O52" s="2282"/>
      <c r="P52" s="2282"/>
      <c r="Q52" s="2282"/>
      <c r="R52" s="2282"/>
      <c r="S52" s="2282"/>
      <c r="T52" s="2282"/>
      <c r="U52" s="2282"/>
      <c r="V52" s="2282"/>
      <c r="W52" s="2282"/>
      <c r="X52" s="2282"/>
      <c r="Y52" s="2282"/>
      <c r="Z52" s="2282"/>
      <c r="AA52" s="2282"/>
      <c r="AB52" s="2282"/>
      <c r="AC52" s="2282"/>
      <c r="AD52" s="2282"/>
      <c r="AE52" s="2282"/>
      <c r="AF52" s="2282"/>
      <c r="AG52" s="2282"/>
      <c r="AH52" s="2282"/>
      <c r="AI52" s="2282"/>
      <c r="AJ52" s="2282"/>
      <c r="AK52" s="2282"/>
      <c r="AL52" s="2282"/>
      <c r="AM52" s="2282"/>
      <c r="AN52" s="2282"/>
      <c r="AO52" s="2282"/>
      <c r="AP52" s="2282"/>
      <c r="AQ52" s="2282"/>
      <c r="AR52" s="2282"/>
      <c r="AS52" s="2282"/>
      <c r="AT52" s="2282"/>
      <c r="AU52" s="2282"/>
      <c r="AV52" s="2282"/>
      <c r="AW52" s="2282"/>
      <c r="AX52" s="2282"/>
      <c r="AY52" s="2282"/>
      <c r="AZ52" s="2282"/>
      <c r="BA52" s="2282"/>
      <c r="BB52" s="2282"/>
      <c r="BC52" s="2282"/>
      <c r="BD52" s="2282"/>
      <c r="BE52" s="2282"/>
      <c r="BF52" s="2282"/>
      <c r="BG52" s="2282"/>
      <c r="BH52" s="2282"/>
      <c r="BI52" s="2282"/>
      <c r="BJ52" s="2282"/>
      <c r="BK52" s="2282"/>
      <c r="BL52" s="2282"/>
      <c r="BM52" s="2282"/>
      <c r="BN52" s="2282"/>
      <c r="BO52" s="2282"/>
      <c r="BP52" s="2282"/>
      <c r="BQ52" s="2282"/>
      <c r="BR52" s="2282"/>
      <c r="BS52" s="2282"/>
      <c r="BT52" s="2282"/>
      <c r="BU52" s="2282"/>
      <c r="BV52" s="2282"/>
      <c r="BW52" s="2282"/>
      <c r="BX52" s="2282"/>
      <c r="BY52" s="2282"/>
      <c r="BZ52" s="2282"/>
      <c r="CA52" s="2282"/>
      <c r="CB52" s="2282"/>
      <c r="CC52" s="2277"/>
      <c r="CD52" s="1470"/>
      <c r="CE52" s="1471"/>
      <c r="CF52" s="1471"/>
      <c r="CG52" s="1472"/>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9"/>
    </row>
    <row r="53" spans="1:111" ht="13.5" customHeight="1">
      <c r="A53" s="2271"/>
      <c r="B53" s="2272"/>
      <c r="C53" s="2273"/>
      <c r="D53" s="2281"/>
      <c r="E53" s="2282"/>
      <c r="F53" s="2282"/>
      <c r="G53" s="2282"/>
      <c r="H53" s="2282"/>
      <c r="I53" s="2282"/>
      <c r="J53" s="2282"/>
      <c r="K53" s="2282"/>
      <c r="L53" s="2282"/>
      <c r="M53" s="2282"/>
      <c r="N53" s="2282"/>
      <c r="O53" s="2282"/>
      <c r="P53" s="2282"/>
      <c r="Q53" s="2282"/>
      <c r="R53" s="2282"/>
      <c r="S53" s="2282"/>
      <c r="T53" s="2282"/>
      <c r="U53" s="2282"/>
      <c r="V53" s="2282"/>
      <c r="W53" s="2282"/>
      <c r="X53" s="2282"/>
      <c r="Y53" s="2282"/>
      <c r="Z53" s="2282"/>
      <c r="AA53" s="2282"/>
      <c r="AB53" s="2282"/>
      <c r="AC53" s="2282"/>
      <c r="AD53" s="2282"/>
      <c r="AE53" s="2282"/>
      <c r="AF53" s="2282"/>
      <c r="AG53" s="2282"/>
      <c r="AH53" s="2282"/>
      <c r="AI53" s="2282"/>
      <c r="AJ53" s="2282"/>
      <c r="AK53" s="2282"/>
      <c r="AL53" s="2282"/>
      <c r="AM53" s="2282"/>
      <c r="AN53" s="2282"/>
      <c r="AO53" s="2282"/>
      <c r="AP53" s="2282"/>
      <c r="AQ53" s="2282"/>
      <c r="AR53" s="2282"/>
      <c r="AS53" s="2282"/>
      <c r="AT53" s="2282"/>
      <c r="AU53" s="2282"/>
      <c r="AV53" s="2282"/>
      <c r="AW53" s="2282"/>
      <c r="AX53" s="2282"/>
      <c r="AY53" s="2282"/>
      <c r="AZ53" s="2282"/>
      <c r="BA53" s="2282"/>
      <c r="BB53" s="2282"/>
      <c r="BC53" s="2282"/>
      <c r="BD53" s="2282"/>
      <c r="BE53" s="2282"/>
      <c r="BF53" s="2282"/>
      <c r="BG53" s="2282"/>
      <c r="BH53" s="2282"/>
      <c r="BI53" s="2282"/>
      <c r="BJ53" s="2282"/>
      <c r="BK53" s="2282"/>
      <c r="BL53" s="2282"/>
      <c r="BM53" s="2282"/>
      <c r="BN53" s="2282"/>
      <c r="BO53" s="2282"/>
      <c r="BP53" s="2282"/>
      <c r="BQ53" s="2282"/>
      <c r="BR53" s="2282"/>
      <c r="BS53" s="2282"/>
      <c r="BT53" s="2282"/>
      <c r="BU53" s="2282"/>
      <c r="BV53" s="2282"/>
      <c r="BW53" s="2282"/>
      <c r="BX53" s="2282"/>
      <c r="BY53" s="2282"/>
      <c r="BZ53" s="2282"/>
      <c r="CA53" s="2282"/>
      <c r="CB53" s="2282"/>
      <c r="CC53" s="2277"/>
      <c r="CD53" s="1470"/>
      <c r="CE53" s="1471"/>
      <c r="CF53" s="1471"/>
      <c r="CG53" s="1472"/>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9"/>
    </row>
    <row r="54" spans="1:111" ht="13.5" customHeight="1">
      <c r="A54" s="2271"/>
      <c r="B54" s="2272"/>
      <c r="C54" s="2273"/>
      <c r="D54" s="2281"/>
      <c r="E54" s="2282"/>
      <c r="F54" s="2282"/>
      <c r="G54" s="2282"/>
      <c r="H54" s="2282"/>
      <c r="I54" s="2282"/>
      <c r="J54" s="2282"/>
      <c r="K54" s="2282"/>
      <c r="L54" s="2282"/>
      <c r="M54" s="2282"/>
      <c r="N54" s="2282"/>
      <c r="O54" s="2282"/>
      <c r="P54" s="2282"/>
      <c r="Q54" s="2282"/>
      <c r="R54" s="2282"/>
      <c r="S54" s="2282"/>
      <c r="T54" s="2282"/>
      <c r="U54" s="2282"/>
      <c r="V54" s="2282"/>
      <c r="W54" s="2282"/>
      <c r="X54" s="2282"/>
      <c r="Y54" s="2282"/>
      <c r="Z54" s="2282"/>
      <c r="AA54" s="2282"/>
      <c r="AB54" s="2282"/>
      <c r="AC54" s="2282"/>
      <c r="AD54" s="2282"/>
      <c r="AE54" s="2282"/>
      <c r="AF54" s="2282"/>
      <c r="AG54" s="2282"/>
      <c r="AH54" s="2282"/>
      <c r="AI54" s="2282"/>
      <c r="AJ54" s="2282"/>
      <c r="AK54" s="2282"/>
      <c r="AL54" s="2282"/>
      <c r="AM54" s="2282"/>
      <c r="AN54" s="2282"/>
      <c r="AO54" s="2282"/>
      <c r="AP54" s="2282"/>
      <c r="AQ54" s="2282"/>
      <c r="AR54" s="2282"/>
      <c r="AS54" s="2282"/>
      <c r="AT54" s="2282"/>
      <c r="AU54" s="2282"/>
      <c r="AV54" s="2282"/>
      <c r="AW54" s="2282"/>
      <c r="AX54" s="2282"/>
      <c r="AY54" s="2282"/>
      <c r="AZ54" s="2282"/>
      <c r="BA54" s="2282"/>
      <c r="BB54" s="2282"/>
      <c r="BC54" s="2282"/>
      <c r="BD54" s="2282"/>
      <c r="BE54" s="2282"/>
      <c r="BF54" s="2282"/>
      <c r="BG54" s="2282"/>
      <c r="BH54" s="2282"/>
      <c r="BI54" s="2282"/>
      <c r="BJ54" s="2282"/>
      <c r="BK54" s="2282"/>
      <c r="BL54" s="2282"/>
      <c r="BM54" s="2282"/>
      <c r="BN54" s="2282"/>
      <c r="BO54" s="2282"/>
      <c r="BP54" s="2282"/>
      <c r="BQ54" s="2282"/>
      <c r="BR54" s="2282"/>
      <c r="BS54" s="2282"/>
      <c r="BT54" s="2282"/>
      <c r="BU54" s="2282"/>
      <c r="BV54" s="2282"/>
      <c r="BW54" s="2282"/>
      <c r="BX54" s="2282"/>
      <c r="BY54" s="2282"/>
      <c r="BZ54" s="2282"/>
      <c r="CA54" s="2282"/>
      <c r="CB54" s="2282"/>
      <c r="CC54" s="2277"/>
      <c r="CD54" s="1470"/>
      <c r="CE54" s="1471"/>
      <c r="CF54" s="1471"/>
      <c r="CG54" s="1472"/>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9"/>
    </row>
    <row r="55" spans="1:111" ht="9" customHeight="1">
      <c r="A55" s="2271"/>
      <c r="B55" s="2272"/>
      <c r="C55" s="2273"/>
      <c r="D55" s="2283"/>
      <c r="E55" s="2284"/>
      <c r="F55" s="2284"/>
      <c r="G55" s="2284"/>
      <c r="H55" s="2284"/>
      <c r="I55" s="2284"/>
      <c r="J55" s="2284"/>
      <c r="K55" s="2284"/>
      <c r="L55" s="2284"/>
      <c r="M55" s="2284"/>
      <c r="N55" s="2284"/>
      <c r="O55" s="2284"/>
      <c r="P55" s="2284"/>
      <c r="Q55" s="2284"/>
      <c r="R55" s="2284"/>
      <c r="S55" s="2284"/>
      <c r="T55" s="2284"/>
      <c r="U55" s="2284"/>
      <c r="V55" s="2284"/>
      <c r="W55" s="2284"/>
      <c r="X55" s="2284"/>
      <c r="Y55" s="2284"/>
      <c r="Z55" s="2284"/>
      <c r="AA55" s="2284"/>
      <c r="AB55" s="2284"/>
      <c r="AC55" s="2284"/>
      <c r="AD55" s="2284"/>
      <c r="AE55" s="2284"/>
      <c r="AF55" s="2284"/>
      <c r="AG55" s="2284"/>
      <c r="AH55" s="2284"/>
      <c r="AI55" s="2284"/>
      <c r="AJ55" s="2284"/>
      <c r="AK55" s="2284"/>
      <c r="AL55" s="2284"/>
      <c r="AM55" s="2284"/>
      <c r="AN55" s="2284"/>
      <c r="AO55" s="2284"/>
      <c r="AP55" s="2284"/>
      <c r="AQ55" s="2284"/>
      <c r="AR55" s="2284"/>
      <c r="AS55" s="2284"/>
      <c r="AT55" s="2284"/>
      <c r="AU55" s="2284"/>
      <c r="AV55" s="2284"/>
      <c r="AW55" s="2284"/>
      <c r="AX55" s="2284"/>
      <c r="AY55" s="2284"/>
      <c r="AZ55" s="2284"/>
      <c r="BA55" s="2284"/>
      <c r="BB55" s="2284"/>
      <c r="BC55" s="2284"/>
      <c r="BD55" s="2284"/>
      <c r="BE55" s="2284"/>
      <c r="BF55" s="2284"/>
      <c r="BG55" s="2284"/>
      <c r="BH55" s="2284"/>
      <c r="BI55" s="2284"/>
      <c r="BJ55" s="2284"/>
      <c r="BK55" s="2284"/>
      <c r="BL55" s="2284"/>
      <c r="BM55" s="2284"/>
      <c r="BN55" s="2284"/>
      <c r="BO55" s="2284"/>
      <c r="BP55" s="2284"/>
      <c r="BQ55" s="2284"/>
      <c r="BR55" s="2284"/>
      <c r="BS55" s="2284"/>
      <c r="BT55" s="2284"/>
      <c r="BU55" s="2284"/>
      <c r="BV55" s="2284"/>
      <c r="BW55" s="2284"/>
      <c r="BX55" s="2284"/>
      <c r="BY55" s="2284"/>
      <c r="BZ55" s="2284"/>
      <c r="CA55" s="2284"/>
      <c r="CB55" s="2284"/>
      <c r="CC55" s="2277"/>
      <c r="CD55" s="1470"/>
      <c r="CE55" s="1471"/>
      <c r="CF55" s="1471"/>
      <c r="CG55" s="1472"/>
      <c r="CH55" s="2259" t="s">
        <v>139</v>
      </c>
      <c r="CI55" s="2260"/>
      <c r="CJ55" s="2260"/>
      <c r="CK55" s="2260"/>
      <c r="CL55" s="2260"/>
      <c r="CM55" s="2260"/>
      <c r="CN55" s="2260"/>
      <c r="CO55" s="2260"/>
      <c r="CP55" s="2260"/>
      <c r="CQ55" s="2260"/>
      <c r="CR55" s="2260"/>
      <c r="CS55" s="2260"/>
      <c r="CT55" s="2260"/>
      <c r="CU55" s="2260"/>
      <c r="CV55" s="2260"/>
      <c r="CW55" s="2260"/>
      <c r="CX55" s="2260"/>
      <c r="CY55" s="2260"/>
      <c r="CZ55" s="2260"/>
      <c r="DA55" s="2260"/>
      <c r="DB55" s="2260"/>
      <c r="DC55" s="2260"/>
      <c r="DD55" s="2260"/>
      <c r="DE55" s="2260"/>
      <c r="DF55" s="2260"/>
      <c r="DG55" s="2261"/>
    </row>
    <row r="56" spans="1:111" ht="13.5" customHeight="1">
      <c r="A56" s="2271"/>
      <c r="B56" s="2272"/>
      <c r="C56" s="2273"/>
      <c r="D56" s="2262" t="s">
        <v>135</v>
      </c>
      <c r="E56" s="2263"/>
      <c r="F56" s="2263"/>
      <c r="G56" s="2263"/>
      <c r="H56" s="2264"/>
      <c r="I56" s="2264"/>
      <c r="J56" s="2264"/>
      <c r="K56" s="2264"/>
      <c r="L56" s="2264"/>
      <c r="M56" s="2264"/>
      <c r="N56" s="2264"/>
      <c r="O56" s="2264"/>
      <c r="P56" s="2264"/>
      <c r="Q56" s="2264"/>
      <c r="R56" s="2264"/>
      <c r="S56" s="2264"/>
      <c r="T56" s="2264"/>
      <c r="U56" s="2264"/>
      <c r="V56" s="2264"/>
      <c r="W56" s="2264"/>
      <c r="X56" s="1425"/>
      <c r="Y56" s="1425"/>
      <c r="Z56" s="1425"/>
      <c r="AA56" s="1425"/>
      <c r="AB56" s="1425"/>
      <c r="AC56" s="1425"/>
      <c r="AD56" s="1425"/>
      <c r="AE56" s="1425"/>
      <c r="AF56" s="1425"/>
      <c r="AG56" s="1425"/>
      <c r="AH56" s="1425"/>
      <c r="AI56" s="1425"/>
      <c r="AJ56" s="1425"/>
      <c r="AK56" s="1425"/>
      <c r="AL56" s="1425"/>
      <c r="AM56" s="1425"/>
      <c r="AN56" s="1425"/>
      <c r="AO56" s="1425"/>
      <c r="AP56" s="1425"/>
      <c r="AQ56" s="1425"/>
      <c r="AR56" s="1425"/>
      <c r="AS56" s="1425"/>
      <c r="AT56" s="1425"/>
      <c r="AU56" s="1425"/>
      <c r="AV56" s="1425"/>
      <c r="AW56" s="1425"/>
      <c r="AX56" s="1425"/>
      <c r="AY56" s="1425"/>
      <c r="AZ56" s="1425"/>
      <c r="BA56" s="1425"/>
      <c r="BB56" s="2263" t="s">
        <v>136</v>
      </c>
      <c r="BC56" s="2263"/>
      <c r="BD56" s="2263"/>
      <c r="BE56" s="2263"/>
      <c r="BF56" s="2263"/>
      <c r="BG56" s="2263"/>
      <c r="BH56" s="2263"/>
      <c r="BI56" s="2263"/>
      <c r="BJ56" s="2263"/>
      <c r="BK56" s="2263"/>
      <c r="BL56" s="2264"/>
      <c r="BM56" s="2264"/>
      <c r="BN56" s="2264"/>
      <c r="BO56" s="2264"/>
      <c r="BP56" s="2264"/>
      <c r="BQ56" s="2264"/>
      <c r="BR56" s="2264"/>
      <c r="BS56" s="2264"/>
      <c r="BT56" s="2264"/>
      <c r="BU56" s="2264"/>
      <c r="BV56" s="2264"/>
      <c r="BW56" s="2264"/>
      <c r="BX56" s="2264"/>
      <c r="BY56" s="2264"/>
      <c r="BZ56" s="2264"/>
      <c r="CA56" s="2264"/>
      <c r="CB56" s="106"/>
      <c r="CC56" s="2277"/>
      <c r="CD56" s="1470"/>
      <c r="CE56" s="1471"/>
      <c r="CF56" s="1471"/>
      <c r="CG56" s="1472"/>
      <c r="CH56" s="2290" t="s">
        <v>140</v>
      </c>
      <c r="CI56" s="2290"/>
      <c r="CJ56" s="2290"/>
      <c r="CK56" s="2290"/>
      <c r="CL56" s="2290"/>
      <c r="CM56" s="2290"/>
      <c r="CN56" s="2290"/>
      <c r="CO56" s="2290"/>
      <c r="CP56" s="2290"/>
      <c r="CQ56" s="2290"/>
      <c r="CR56" s="2290"/>
      <c r="CS56" s="2290"/>
      <c r="CT56" s="2290"/>
      <c r="CU56" s="2290"/>
      <c r="CV56" s="2290"/>
      <c r="CW56" s="2290"/>
      <c r="CX56" s="2290"/>
      <c r="CY56" s="2290"/>
      <c r="CZ56" s="2290"/>
      <c r="DA56" s="2290"/>
      <c r="DB56" s="2290"/>
      <c r="DC56" s="2290"/>
      <c r="DD56" s="2290"/>
      <c r="DE56" s="2290"/>
      <c r="DF56" s="2290"/>
      <c r="DG56" s="2291"/>
    </row>
    <row r="57" spans="1:111" ht="4.5" customHeight="1" thickBot="1">
      <c r="A57" s="2271"/>
      <c r="B57" s="2272"/>
      <c r="C57" s="2273"/>
      <c r="D57" s="2285"/>
      <c r="E57" s="2286"/>
      <c r="F57" s="2286"/>
      <c r="G57" s="2286"/>
      <c r="H57" s="2286"/>
      <c r="I57" s="2286"/>
      <c r="J57" s="2286"/>
      <c r="K57" s="2286"/>
      <c r="L57" s="2286"/>
      <c r="M57" s="2286"/>
      <c r="N57" s="2286"/>
      <c r="O57" s="2286"/>
      <c r="P57" s="2286"/>
      <c r="Q57" s="2286"/>
      <c r="R57" s="2286"/>
      <c r="S57" s="2286"/>
      <c r="T57" s="2286"/>
      <c r="U57" s="2286"/>
      <c r="V57" s="2286"/>
      <c r="W57" s="2286"/>
      <c r="X57" s="2286"/>
      <c r="Y57" s="2286"/>
      <c r="Z57" s="2286"/>
      <c r="AA57" s="2286"/>
      <c r="AB57" s="2286"/>
      <c r="AC57" s="2286"/>
      <c r="AD57" s="2286"/>
      <c r="AE57" s="2286"/>
      <c r="AF57" s="2286"/>
      <c r="AG57" s="2286"/>
      <c r="AH57" s="2286"/>
      <c r="AI57" s="2286"/>
      <c r="AJ57" s="2286"/>
      <c r="AK57" s="2286"/>
      <c r="AL57" s="2286"/>
      <c r="AM57" s="2286"/>
      <c r="AN57" s="2286"/>
      <c r="AO57" s="2286"/>
      <c r="AP57" s="2286"/>
      <c r="AQ57" s="2286"/>
      <c r="AR57" s="2286"/>
      <c r="AS57" s="2286"/>
      <c r="AT57" s="2286"/>
      <c r="AU57" s="2286"/>
      <c r="AV57" s="2286"/>
      <c r="AW57" s="2286"/>
      <c r="AX57" s="2286"/>
      <c r="AY57" s="2286"/>
      <c r="AZ57" s="2286"/>
      <c r="BA57" s="2286"/>
      <c r="BB57" s="2286"/>
      <c r="BC57" s="2286"/>
      <c r="BD57" s="2286"/>
      <c r="BE57" s="2286"/>
      <c r="BF57" s="2286"/>
      <c r="BG57" s="2286"/>
      <c r="BH57" s="2286"/>
      <c r="BI57" s="2286"/>
      <c r="BJ57" s="2286"/>
      <c r="BK57" s="2286"/>
      <c r="BL57" s="2286"/>
      <c r="BM57" s="2286"/>
      <c r="BN57" s="2286"/>
      <c r="BO57" s="2286"/>
      <c r="BP57" s="2286"/>
      <c r="BQ57" s="2286"/>
      <c r="BR57" s="2286"/>
      <c r="BS57" s="2286"/>
      <c r="BT57" s="2286"/>
      <c r="BU57" s="2286"/>
      <c r="BV57" s="2286"/>
      <c r="BW57" s="2286"/>
      <c r="BX57" s="2286"/>
      <c r="BY57" s="2286"/>
      <c r="BZ57" s="2286"/>
      <c r="CA57" s="2286"/>
      <c r="CB57" s="2286"/>
      <c r="CC57" s="2278"/>
      <c r="CD57" s="1473"/>
      <c r="CE57" s="1474"/>
      <c r="CF57" s="1474"/>
      <c r="CG57" s="1475"/>
      <c r="CH57" s="2256"/>
      <c r="CI57" s="2257"/>
      <c r="CJ57" s="2257"/>
      <c r="CK57" s="2257"/>
      <c r="CL57" s="2257"/>
      <c r="CM57" s="2257"/>
      <c r="CN57" s="2257"/>
      <c r="CO57" s="2257"/>
      <c r="CP57" s="2257"/>
      <c r="CQ57" s="2257"/>
      <c r="CR57" s="2257"/>
      <c r="CS57" s="2257"/>
      <c r="CT57" s="2257"/>
      <c r="CU57" s="2257"/>
      <c r="CV57" s="2257"/>
      <c r="CW57" s="2257"/>
      <c r="CX57" s="2257"/>
      <c r="CY57" s="2257"/>
      <c r="CZ57" s="2257"/>
      <c r="DA57" s="2257"/>
      <c r="DB57" s="2257"/>
      <c r="DC57" s="2257"/>
      <c r="DD57" s="2257"/>
      <c r="DE57" s="2257"/>
      <c r="DF57" s="2257"/>
      <c r="DG57" s="2258"/>
    </row>
    <row r="58" ht="13.5" customHeight="1">
      <c r="A58" s="115" t="s">
        <v>524</v>
      </c>
    </row>
    <row r="59" ht="13.5" customHeight="1">
      <c r="A59" s="115" t="s">
        <v>525</v>
      </c>
    </row>
  </sheetData>
  <sheetProtection/>
  <mergeCells count="221">
    <mergeCell ref="A1:N4"/>
    <mergeCell ref="O1:CX1"/>
    <mergeCell ref="CY1:DG4"/>
    <mergeCell ref="O2:CX2"/>
    <mergeCell ref="O3:CX3"/>
    <mergeCell ref="O4:CX4"/>
    <mergeCell ref="A5:C16"/>
    <mergeCell ref="D5:F5"/>
    <mergeCell ref="G5:DE5"/>
    <mergeCell ref="DF5:DG16"/>
    <mergeCell ref="D6:F6"/>
    <mergeCell ref="G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B6:CM6"/>
    <mergeCell ref="CN6:CW6"/>
    <mergeCell ref="CY6:DE6"/>
    <mergeCell ref="D7:F7"/>
    <mergeCell ref="G7:DE7"/>
    <mergeCell ref="D8:F8"/>
    <mergeCell ref="G8:W8"/>
    <mergeCell ref="X8:Y8"/>
    <mergeCell ref="Z8:AA8"/>
    <mergeCell ref="AB8:AC8"/>
    <mergeCell ref="AD8:AE8"/>
    <mergeCell ref="DA8:DE8"/>
    <mergeCell ref="AF8:AG8"/>
    <mergeCell ref="AH8:AI8"/>
    <mergeCell ref="AJ8:AK8"/>
    <mergeCell ref="AL8:AM8"/>
    <mergeCell ref="AN8:AO8"/>
    <mergeCell ref="AP8:CD8"/>
    <mergeCell ref="CW8:CZ8"/>
    <mergeCell ref="CM8:CP8"/>
    <mergeCell ref="D9:F9"/>
    <mergeCell ref="G9:DE9"/>
    <mergeCell ref="D10:F10"/>
    <mergeCell ref="G10:W10"/>
    <mergeCell ref="X10:DE10"/>
    <mergeCell ref="D11:F11"/>
    <mergeCell ref="G11:W11"/>
    <mergeCell ref="X11:DE11"/>
    <mergeCell ref="D12:F12"/>
    <mergeCell ref="G12:W12"/>
    <mergeCell ref="X12:AE12"/>
    <mergeCell ref="AF12:BI12"/>
    <mergeCell ref="BM12:BT12"/>
    <mergeCell ref="BU12:DE12"/>
    <mergeCell ref="D13:F13"/>
    <mergeCell ref="G13:W13"/>
    <mergeCell ref="X13:DE13"/>
    <mergeCell ref="D14:F14"/>
    <mergeCell ref="G14:W14"/>
    <mergeCell ref="X14:BF14"/>
    <mergeCell ref="BG14:BH14"/>
    <mergeCell ref="BI14:BT14"/>
    <mergeCell ref="BU14:DE14"/>
    <mergeCell ref="D15:F15"/>
    <mergeCell ref="G15:W15"/>
    <mergeCell ref="X15:BF15"/>
    <mergeCell ref="BG15:BH15"/>
    <mergeCell ref="BI15:BT15"/>
    <mergeCell ref="BU15:DE15"/>
    <mergeCell ref="D16:F16"/>
    <mergeCell ref="G16:DE16"/>
    <mergeCell ref="A17:C26"/>
    <mergeCell ref="D17:F17"/>
    <mergeCell ref="G17:DE17"/>
    <mergeCell ref="DF17:DG26"/>
    <mergeCell ref="D18:F18"/>
    <mergeCell ref="G18:CQ18"/>
    <mergeCell ref="CR18:DE18"/>
    <mergeCell ref="D19:F19"/>
    <mergeCell ref="G19:CQ19"/>
    <mergeCell ref="CR19:DE19"/>
    <mergeCell ref="D20:F20"/>
    <mergeCell ref="G20:CQ20"/>
    <mergeCell ref="CR20:DE20"/>
    <mergeCell ref="D21:F21"/>
    <mergeCell ref="G21:CQ21"/>
    <mergeCell ref="CR21:DE21"/>
    <mergeCell ref="D22:F22"/>
    <mergeCell ref="G22:CQ22"/>
    <mergeCell ref="CR22:DE22"/>
    <mergeCell ref="D23:F23"/>
    <mergeCell ref="G23:CQ23"/>
    <mergeCell ref="CR23:DE23"/>
    <mergeCell ref="D24:F24"/>
    <mergeCell ref="G24:DE24"/>
    <mergeCell ref="D25:F25"/>
    <mergeCell ref="G25:O25"/>
    <mergeCell ref="P25:R25"/>
    <mergeCell ref="S25:U25"/>
    <mergeCell ref="V25:X25"/>
    <mergeCell ref="Y25:AA25"/>
    <mergeCell ref="AB25:AD25"/>
    <mergeCell ref="AE25:AG25"/>
    <mergeCell ref="AH25:AJ25"/>
    <mergeCell ref="AK25:AM25"/>
    <mergeCell ref="AN25:AP25"/>
    <mergeCell ref="AQ25:AS25"/>
    <mergeCell ref="AT25:AV25"/>
    <mergeCell ref="AW25:AY25"/>
    <mergeCell ref="AZ25:BB25"/>
    <mergeCell ref="BC25:BE25"/>
    <mergeCell ref="BF25:BH25"/>
    <mergeCell ref="BI25:BK25"/>
    <mergeCell ref="BL25:BN25"/>
    <mergeCell ref="BO25:BQ25"/>
    <mergeCell ref="BR25:BT25"/>
    <mergeCell ref="BU25:BW25"/>
    <mergeCell ref="BX25:BZ25"/>
    <mergeCell ref="CA25:CF25"/>
    <mergeCell ref="CG25:CQ25"/>
    <mergeCell ref="CR25:DE25"/>
    <mergeCell ref="D26:F26"/>
    <mergeCell ref="G26:DE26"/>
    <mergeCell ref="A27:C32"/>
    <mergeCell ref="D27:F27"/>
    <mergeCell ref="G27:DE27"/>
    <mergeCell ref="DF27:DG32"/>
    <mergeCell ref="D28:F28"/>
    <mergeCell ref="G28:CQ28"/>
    <mergeCell ref="CR28:DE28"/>
    <mergeCell ref="D29:F29"/>
    <mergeCell ref="G29:CQ29"/>
    <mergeCell ref="CR29:DE29"/>
    <mergeCell ref="D30:F30"/>
    <mergeCell ref="G30:CQ30"/>
    <mergeCell ref="CR30:DE30"/>
    <mergeCell ref="D31:F31"/>
    <mergeCell ref="G31:CQ31"/>
    <mergeCell ref="CR31:DE31"/>
    <mergeCell ref="D32:F32"/>
    <mergeCell ref="G32:DE32"/>
    <mergeCell ref="A33:C48"/>
    <mergeCell ref="D33:F33"/>
    <mergeCell ref="G33:CQ33"/>
    <mergeCell ref="CR33:DE33"/>
    <mergeCell ref="D37:F37"/>
    <mergeCell ref="G37:CQ37"/>
    <mergeCell ref="CR37:DE37"/>
    <mergeCell ref="D38:F38"/>
    <mergeCell ref="DF33:DG48"/>
    <mergeCell ref="D34:F34"/>
    <mergeCell ref="G34:CQ34"/>
    <mergeCell ref="CR34:DE34"/>
    <mergeCell ref="D35:F35"/>
    <mergeCell ref="G35:CQ35"/>
    <mergeCell ref="CR35:DE35"/>
    <mergeCell ref="D36:F36"/>
    <mergeCell ref="G36:CQ36"/>
    <mergeCell ref="CR36:DE36"/>
    <mergeCell ref="G38:CQ38"/>
    <mergeCell ref="CR38:DE38"/>
    <mergeCell ref="D39:F39"/>
    <mergeCell ref="G39:CQ39"/>
    <mergeCell ref="CR39:DE39"/>
    <mergeCell ref="D40:F40"/>
    <mergeCell ref="G40:CQ40"/>
    <mergeCell ref="CR40:DE40"/>
    <mergeCell ref="CR44:DE44"/>
    <mergeCell ref="D41:F41"/>
    <mergeCell ref="G41:CQ41"/>
    <mergeCell ref="CR41:DE41"/>
    <mergeCell ref="D42:F42"/>
    <mergeCell ref="G42:CQ42"/>
    <mergeCell ref="CR42:DE42"/>
    <mergeCell ref="G47:BH47"/>
    <mergeCell ref="BI47:BN47"/>
    <mergeCell ref="BO47:BV47"/>
    <mergeCell ref="BW47:CA47"/>
    <mergeCell ref="D43:F43"/>
    <mergeCell ref="G43:CQ43"/>
    <mergeCell ref="CO47:CS47"/>
    <mergeCell ref="CR43:DE43"/>
    <mergeCell ref="D44:F44"/>
    <mergeCell ref="G44:CQ44"/>
    <mergeCell ref="CT47:DE47"/>
    <mergeCell ref="D48:F48"/>
    <mergeCell ref="G48:DE48"/>
    <mergeCell ref="CH56:DG56"/>
    <mergeCell ref="D45:F45"/>
    <mergeCell ref="G45:CQ45"/>
    <mergeCell ref="CR45:DE45"/>
    <mergeCell ref="D46:F46"/>
    <mergeCell ref="G46:DE46"/>
    <mergeCell ref="D47:F47"/>
    <mergeCell ref="A49:C57"/>
    <mergeCell ref="D49:CB49"/>
    <mergeCell ref="CC49:CC57"/>
    <mergeCell ref="CD49:CG57"/>
    <mergeCell ref="E50:AR50"/>
    <mergeCell ref="AS50:BD50"/>
    <mergeCell ref="BE50:CB50"/>
    <mergeCell ref="D51:CB54"/>
    <mergeCell ref="D55:CB55"/>
    <mergeCell ref="D57:CB57"/>
    <mergeCell ref="DN2:DZ2"/>
    <mergeCell ref="CH57:DG57"/>
    <mergeCell ref="CH55:DG55"/>
    <mergeCell ref="D56:G56"/>
    <mergeCell ref="H56:W56"/>
    <mergeCell ref="X56:BA56"/>
    <mergeCell ref="BB56:BK56"/>
    <mergeCell ref="BL56:CA56"/>
    <mergeCell ref="CB47:CF47"/>
    <mergeCell ref="CG47:CN47"/>
  </mergeCells>
  <hyperlinks>
    <hyperlink ref="DN2:DT2" location="'P &amp; L'!A1" display="Main Page"/>
    <hyperlink ref="DN2:DZ2" location="'IT-2'!X10" display="Main Page"/>
  </hyperlinks>
  <printOptions horizontalCentered="1"/>
  <pageMargins left="0.5" right="0.5" top="0.5" bottom="0.5"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BK247"/>
  <sheetViews>
    <sheetView showGridLines="0" zoomScalePageLayoutView="0" workbookViewId="0" topLeftCell="A1">
      <selection activeCell="BG2" sqref="BG2:BK2"/>
    </sheetView>
  </sheetViews>
  <sheetFormatPr defaultColWidth="2.28125" defaultRowHeight="15" customHeight="1" outlineLevelRow="1"/>
  <cols>
    <col min="1" max="1" width="3.00390625" style="344" customWidth="1"/>
    <col min="2" max="2" width="2.140625" style="344" customWidth="1"/>
    <col min="3" max="3" width="3.8515625" style="344" customWidth="1"/>
    <col min="4" max="21" width="2.140625" style="344" customWidth="1"/>
    <col min="22" max="22" width="2.8515625" style="344" customWidth="1"/>
    <col min="23" max="39" width="2.140625" style="344" customWidth="1"/>
    <col min="40" max="44" width="2.28125" style="344" customWidth="1"/>
    <col min="45" max="45" width="3.140625" style="344" customWidth="1"/>
    <col min="46" max="46" width="0.71875" style="344" customWidth="1"/>
    <col min="47" max="47" width="2.140625" style="344" customWidth="1"/>
    <col min="48" max="48" width="2.00390625" style="344" customWidth="1"/>
    <col min="49" max="55" width="2.140625" style="344" customWidth="1"/>
    <col min="56" max="56" width="1.7109375" style="344" customWidth="1"/>
    <col min="57" max="16384" width="2.28125" style="344" customWidth="1"/>
  </cols>
  <sheetData>
    <row r="1" spans="1:56" ht="21.75" customHeight="1">
      <c r="A1" s="345"/>
      <c r="B1" s="346"/>
      <c r="C1" s="347"/>
      <c r="D1" s="347"/>
      <c r="E1" s="347"/>
      <c r="F1" s="347"/>
      <c r="G1" s="2379" t="s">
        <v>534</v>
      </c>
      <c r="H1" s="2379"/>
      <c r="I1" s="2379"/>
      <c r="J1" s="2379"/>
      <c r="K1" s="2379"/>
      <c r="L1" s="2379"/>
      <c r="M1" s="2379"/>
      <c r="N1" s="2379"/>
      <c r="O1" s="2379"/>
      <c r="P1" s="2379"/>
      <c r="Q1" s="2379"/>
      <c r="R1" s="2379"/>
      <c r="S1" s="2379"/>
      <c r="T1" s="2379"/>
      <c r="U1" s="2379"/>
      <c r="V1" s="2379"/>
      <c r="W1" s="2379"/>
      <c r="X1" s="2379"/>
      <c r="Y1" s="2379"/>
      <c r="Z1" s="2379"/>
      <c r="AA1" s="2379"/>
      <c r="AB1" s="2379"/>
      <c r="AC1" s="2379"/>
      <c r="AD1" s="2379"/>
      <c r="AE1" s="2379"/>
      <c r="AF1" s="2379"/>
      <c r="AG1" s="2379"/>
      <c r="AH1" s="2379"/>
      <c r="AI1" s="2379"/>
      <c r="AJ1" s="2379"/>
      <c r="AK1" s="2379"/>
      <c r="AL1" s="2379"/>
      <c r="AM1" s="2379"/>
      <c r="AN1" s="2379"/>
      <c r="AO1" s="2379"/>
      <c r="AP1" s="2379"/>
      <c r="AQ1" s="2379"/>
      <c r="AR1" s="2379"/>
      <c r="AS1" s="2379"/>
      <c r="AT1" s="2379"/>
      <c r="AU1" s="2380" t="s">
        <v>756</v>
      </c>
      <c r="AV1" s="2381"/>
      <c r="AW1" s="2381"/>
      <c r="AX1" s="2381"/>
      <c r="AY1" s="2381"/>
      <c r="AZ1" s="2381"/>
      <c r="BA1" s="2381"/>
      <c r="BB1" s="2381"/>
      <c r="BC1" s="2381"/>
      <c r="BD1" s="2382"/>
    </row>
    <row r="2" spans="1:63" ht="21.75" customHeight="1" thickBot="1">
      <c r="A2" s="348"/>
      <c r="B2" s="349"/>
      <c r="C2" s="349"/>
      <c r="D2" s="349"/>
      <c r="E2" s="349"/>
      <c r="F2" s="349"/>
      <c r="G2" s="350"/>
      <c r="H2" s="2383" t="s">
        <v>495</v>
      </c>
      <c r="I2" s="2383"/>
      <c r="J2" s="2383"/>
      <c r="K2" s="2383"/>
      <c r="L2" s="2383"/>
      <c r="M2" s="2383"/>
      <c r="N2" s="2383"/>
      <c r="O2" s="2383"/>
      <c r="P2" s="2383"/>
      <c r="Q2" s="2383"/>
      <c r="R2" s="2383"/>
      <c r="S2" s="2383"/>
      <c r="T2" s="2383"/>
      <c r="U2" s="2383"/>
      <c r="V2" s="2383"/>
      <c r="W2" s="2383"/>
      <c r="X2" s="2383"/>
      <c r="Y2" s="2383"/>
      <c r="Z2" s="2383"/>
      <c r="AA2" s="2383"/>
      <c r="AB2" s="2383"/>
      <c r="AC2" s="2383"/>
      <c r="AD2" s="2383"/>
      <c r="AE2" s="2383"/>
      <c r="AF2" s="2383"/>
      <c r="AG2" s="2383"/>
      <c r="AH2" s="2383"/>
      <c r="AI2" s="2383"/>
      <c r="AJ2" s="2383"/>
      <c r="AK2" s="2383"/>
      <c r="AL2" s="2383"/>
      <c r="AM2" s="2383"/>
      <c r="AN2" s="2383"/>
      <c r="AO2" s="2383"/>
      <c r="AP2" s="2383"/>
      <c r="AQ2" s="2383"/>
      <c r="AR2" s="2383"/>
      <c r="AS2" s="2384" t="s">
        <v>535</v>
      </c>
      <c r="AT2" s="2385"/>
      <c r="AU2" s="2386"/>
      <c r="AV2" s="2387"/>
      <c r="AW2" s="2387"/>
      <c r="AX2" s="2387"/>
      <c r="AY2" s="2387"/>
      <c r="AZ2" s="2387"/>
      <c r="BA2" s="2387"/>
      <c r="BB2" s="2387"/>
      <c r="BC2" s="2387"/>
      <c r="BD2" s="2388"/>
      <c r="BG2" s="1540" t="s">
        <v>299</v>
      </c>
      <c r="BH2" s="1541"/>
      <c r="BI2" s="1541"/>
      <c r="BJ2" s="1541"/>
      <c r="BK2" s="1542"/>
    </row>
    <row r="3" spans="1:56" ht="15" customHeight="1">
      <c r="A3" s="2389" t="s">
        <v>3</v>
      </c>
      <c r="B3" s="2390"/>
      <c r="C3" s="2390"/>
      <c r="D3" s="2390"/>
      <c r="E3" s="2390"/>
      <c r="F3" s="2390"/>
      <c r="G3" s="2390"/>
      <c r="H3" s="2390"/>
      <c r="I3" s="2391">
        <f>'IT-2'!X10</f>
        <v>0</v>
      </c>
      <c r="J3" s="2391"/>
      <c r="K3" s="2391"/>
      <c r="L3" s="2391"/>
      <c r="M3" s="2391"/>
      <c r="N3" s="2391"/>
      <c r="O3" s="2391"/>
      <c r="P3" s="2391"/>
      <c r="Q3" s="2391"/>
      <c r="R3" s="2391"/>
      <c r="S3" s="2391"/>
      <c r="T3" s="2391"/>
      <c r="U3" s="2391"/>
      <c r="V3" s="2391"/>
      <c r="W3" s="2391"/>
      <c r="X3" s="2391"/>
      <c r="Y3" s="2391"/>
      <c r="Z3" s="2391"/>
      <c r="AA3" s="2391"/>
      <c r="AB3" s="2391"/>
      <c r="AC3" s="2391"/>
      <c r="AD3" s="2391"/>
      <c r="AE3" s="2391"/>
      <c r="AF3" s="2391"/>
      <c r="AG3" s="2391"/>
      <c r="AH3" s="2391"/>
      <c r="AI3" s="2391"/>
      <c r="AJ3" s="2391"/>
      <c r="AK3" s="2391"/>
      <c r="AL3" s="2391"/>
      <c r="AM3" s="2391"/>
      <c r="AN3" s="2391"/>
      <c r="AO3" s="2392"/>
      <c r="AP3" s="2393" t="s">
        <v>536</v>
      </c>
      <c r="AQ3" s="2393"/>
      <c r="AR3" s="2393"/>
      <c r="AS3" s="2393"/>
      <c r="AT3" s="2393"/>
      <c r="AU3" s="2394">
        <f>'IT-2'!CR11</f>
        <v>0</v>
      </c>
      <c r="AV3" s="2395"/>
      <c r="AW3" s="2395"/>
      <c r="AX3" s="2395"/>
      <c r="AY3" s="2395"/>
      <c r="AZ3" s="2395"/>
      <c r="BA3" s="2395"/>
      <c r="BB3" s="2395"/>
      <c r="BC3" s="2395"/>
      <c r="BD3" s="2396"/>
    </row>
    <row r="4" spans="1:56" ht="15" customHeight="1">
      <c r="A4" s="2397" t="s">
        <v>203</v>
      </c>
      <c r="B4" s="2398"/>
      <c r="C4" s="2398"/>
      <c r="D4" s="2398"/>
      <c r="E4" s="2398"/>
      <c r="F4" s="2398"/>
      <c r="G4" s="2398"/>
      <c r="H4" s="2398"/>
      <c r="I4" s="2399">
        <f>'IT-2'!CR12</f>
        <v>0</v>
      </c>
      <c r="J4" s="2399"/>
      <c r="K4" s="2399"/>
      <c r="L4" s="2399"/>
      <c r="M4" s="2399"/>
      <c r="N4" s="2399"/>
      <c r="O4" s="2399"/>
      <c r="P4" s="2399"/>
      <c r="Q4" s="2399"/>
      <c r="R4" s="2399"/>
      <c r="S4" s="2399"/>
      <c r="T4" s="2399"/>
      <c r="U4" s="2399"/>
      <c r="V4" s="2399"/>
      <c r="W4" s="2399"/>
      <c r="X4" s="2399"/>
      <c r="Y4" s="2399"/>
      <c r="Z4" s="2399"/>
      <c r="AA4" s="2399"/>
      <c r="AB4" s="2399"/>
      <c r="AC4" s="2399"/>
      <c r="AD4" s="2399"/>
      <c r="AE4" s="2399"/>
      <c r="AF4" s="2399"/>
      <c r="AG4" s="2399"/>
      <c r="AH4" s="2399"/>
      <c r="AI4" s="2399"/>
      <c r="AJ4" s="2399"/>
      <c r="AK4" s="2399"/>
      <c r="AL4" s="2399"/>
      <c r="AM4" s="2399"/>
      <c r="AN4" s="2399"/>
      <c r="AO4" s="2400"/>
      <c r="AP4" s="2401" t="s">
        <v>537</v>
      </c>
      <c r="AQ4" s="2401"/>
      <c r="AR4" s="2401"/>
      <c r="AS4" s="2401"/>
      <c r="AT4" s="2401"/>
      <c r="AU4" s="2402">
        <v>2013</v>
      </c>
      <c r="AV4" s="2403"/>
      <c r="AW4" s="2403"/>
      <c r="AX4" s="2403"/>
      <c r="AY4" s="2403"/>
      <c r="AZ4" s="2403"/>
      <c r="BA4" s="2403"/>
      <c r="BB4" s="2403"/>
      <c r="BC4" s="2403"/>
      <c r="BD4" s="2404"/>
    </row>
    <row r="5" spans="1:56" ht="15" customHeight="1" thickBot="1">
      <c r="A5" s="2405" t="s">
        <v>538</v>
      </c>
      <c r="B5" s="2406"/>
      <c r="C5" s="2406"/>
      <c r="D5" s="2406"/>
      <c r="E5" s="2406"/>
      <c r="F5" s="2406"/>
      <c r="G5" s="2406"/>
      <c r="H5" s="2406"/>
      <c r="I5" s="2407">
        <f>'IT-2'!X13</f>
        <v>0</v>
      </c>
      <c r="J5" s="2407"/>
      <c r="K5" s="2407"/>
      <c r="L5" s="2407"/>
      <c r="M5" s="2407"/>
      <c r="N5" s="2407"/>
      <c r="O5" s="2407"/>
      <c r="P5" s="2407"/>
      <c r="Q5" s="2407"/>
      <c r="R5" s="2407"/>
      <c r="S5" s="2407"/>
      <c r="T5" s="2407"/>
      <c r="U5" s="2407"/>
      <c r="V5" s="2407"/>
      <c r="W5" s="2407"/>
      <c r="X5" s="2407"/>
      <c r="Y5" s="2407"/>
      <c r="Z5" s="2407"/>
      <c r="AA5" s="2407"/>
      <c r="AB5" s="2407"/>
      <c r="AC5" s="2407"/>
      <c r="AD5" s="2407"/>
      <c r="AE5" s="2407"/>
      <c r="AF5" s="2407"/>
      <c r="AG5" s="2407"/>
      <c r="AH5" s="2407"/>
      <c r="AI5" s="2407"/>
      <c r="AJ5" s="2407"/>
      <c r="AK5" s="2407"/>
      <c r="AL5" s="2407"/>
      <c r="AM5" s="2407"/>
      <c r="AN5" s="2407"/>
      <c r="AO5" s="2408"/>
      <c r="AP5" s="2409" t="s">
        <v>539</v>
      </c>
      <c r="AQ5" s="2409"/>
      <c r="AR5" s="2409"/>
      <c r="AS5" s="2409"/>
      <c r="AT5" s="2409"/>
      <c r="AU5" s="2410" t="str">
        <f>'IT-2'!CP104</f>
        <v>RTO, LAHORE.</v>
      </c>
      <c r="AV5" s="2411"/>
      <c r="AW5" s="2411"/>
      <c r="AX5" s="2411"/>
      <c r="AY5" s="2411"/>
      <c r="AZ5" s="2411"/>
      <c r="BA5" s="2411"/>
      <c r="BB5" s="2411"/>
      <c r="BC5" s="2411"/>
      <c r="BD5" s="2412"/>
    </row>
    <row r="6" spans="1:56" ht="22.5" customHeight="1" thickBot="1">
      <c r="A6" s="2413" t="s">
        <v>540</v>
      </c>
      <c r="B6" s="2414"/>
      <c r="C6" s="2414"/>
      <c r="D6" s="2414"/>
      <c r="E6" s="2414"/>
      <c r="F6" s="2414"/>
      <c r="G6" s="2414"/>
      <c r="H6" s="2414"/>
      <c r="I6" s="2414"/>
      <c r="J6" s="2414"/>
      <c r="K6" s="2414"/>
      <c r="L6" s="2414"/>
      <c r="M6" s="2414"/>
      <c r="N6" s="2414"/>
      <c r="O6" s="2414"/>
      <c r="P6" s="2414"/>
      <c r="Q6" s="2414"/>
      <c r="R6" s="2414"/>
      <c r="S6" s="2414"/>
      <c r="T6" s="2414"/>
      <c r="U6" s="2414"/>
      <c r="V6" s="2414"/>
      <c r="W6" s="2414"/>
      <c r="X6" s="2414"/>
      <c r="Y6" s="2414"/>
      <c r="Z6" s="2414"/>
      <c r="AA6" s="2414"/>
      <c r="AB6" s="2414"/>
      <c r="AC6" s="2414"/>
      <c r="AD6" s="2414"/>
      <c r="AE6" s="2414"/>
      <c r="AF6" s="2414"/>
      <c r="AG6" s="2414"/>
      <c r="AH6" s="2414"/>
      <c r="AI6" s="2414"/>
      <c r="AJ6" s="2414"/>
      <c r="AK6" s="2414"/>
      <c r="AL6" s="2414"/>
      <c r="AM6" s="2414"/>
      <c r="AN6" s="2414"/>
      <c r="AO6" s="2415" t="s">
        <v>11</v>
      </c>
      <c r="AP6" s="2415"/>
      <c r="AQ6" s="2415"/>
      <c r="AR6" s="2415"/>
      <c r="AS6" s="351"/>
      <c r="AT6" s="352"/>
      <c r="AU6" s="2416"/>
      <c r="AV6" s="2416"/>
      <c r="AW6" s="2416"/>
      <c r="AX6" s="2416"/>
      <c r="AY6" s="2416"/>
      <c r="AZ6" s="2416"/>
      <c r="BA6" s="2416"/>
      <c r="BB6" s="2416"/>
      <c r="BC6" s="2416"/>
      <c r="BD6" s="353"/>
    </row>
    <row r="7" spans="1:56" ht="15" customHeight="1">
      <c r="A7" s="354"/>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6"/>
      <c r="AM7" s="356"/>
      <c r="AN7" s="356"/>
      <c r="AO7" s="356"/>
      <c r="AP7" s="356"/>
      <c r="AQ7" s="356"/>
      <c r="AR7" s="356"/>
      <c r="AS7" s="356"/>
      <c r="AT7" s="356"/>
      <c r="AU7" s="357"/>
      <c r="AV7" s="357"/>
      <c r="AW7" s="357"/>
      <c r="AX7" s="357"/>
      <c r="AY7" s="357"/>
      <c r="AZ7" s="357"/>
      <c r="BA7" s="357"/>
      <c r="BB7" s="356"/>
      <c r="BC7" s="356"/>
      <c r="BD7" s="358"/>
    </row>
    <row r="8" spans="1:56" ht="15" customHeight="1">
      <c r="A8" s="2417" t="s">
        <v>757</v>
      </c>
      <c r="B8" s="2418"/>
      <c r="C8" s="2418"/>
      <c r="D8" s="2418"/>
      <c r="E8" s="2418"/>
      <c r="F8" s="2418"/>
      <c r="G8" s="2418"/>
      <c r="H8" s="2418"/>
      <c r="I8" s="2418"/>
      <c r="J8" s="2418"/>
      <c r="K8" s="2418"/>
      <c r="L8" s="2418"/>
      <c r="M8" s="2418"/>
      <c r="N8" s="2418"/>
      <c r="O8" s="2418"/>
      <c r="P8" s="2418"/>
      <c r="Q8" s="2418"/>
      <c r="R8" s="2418"/>
      <c r="S8" s="2418"/>
      <c r="T8" s="2418"/>
      <c r="U8" s="2418"/>
      <c r="V8" s="355"/>
      <c r="W8" s="355"/>
      <c r="X8" s="355"/>
      <c r="Y8" s="355"/>
      <c r="Z8" s="355"/>
      <c r="AA8" s="355"/>
      <c r="AB8" s="355"/>
      <c r="AC8" s="355"/>
      <c r="AD8" s="355"/>
      <c r="AE8" s="355"/>
      <c r="AF8" s="355"/>
      <c r="AG8" s="355"/>
      <c r="AH8" s="355"/>
      <c r="AI8" s="355"/>
      <c r="AJ8" s="355"/>
      <c r="AK8" s="355"/>
      <c r="AL8" s="356"/>
      <c r="AM8" s="356"/>
      <c r="AN8" s="356"/>
      <c r="AO8" s="356"/>
      <c r="AP8" s="356"/>
      <c r="AQ8" s="356"/>
      <c r="AR8" s="356"/>
      <c r="AS8" s="356"/>
      <c r="AT8" s="356"/>
      <c r="AU8" s="357"/>
      <c r="AV8" s="357"/>
      <c r="AW8" s="357"/>
      <c r="AX8" s="357"/>
      <c r="AY8" s="357"/>
      <c r="AZ8" s="357"/>
      <c r="BA8" s="357"/>
      <c r="BB8" s="356"/>
      <c r="BC8" s="356"/>
      <c r="BD8" s="358"/>
    </row>
    <row r="9" spans="1:56" ht="15" customHeight="1" thickBot="1">
      <c r="A9" s="359" t="s">
        <v>541</v>
      </c>
      <c r="B9" s="360"/>
      <c r="C9" s="361" t="s">
        <v>542</v>
      </c>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2419">
        <v>821311</v>
      </c>
      <c r="AO9" s="2419"/>
      <c r="AP9" s="2419"/>
      <c r="AQ9" s="2419"/>
      <c r="AR9" s="2419"/>
      <c r="AS9" s="362"/>
      <c r="AT9" s="363">
        <f>SUM(AT11:BD20)</f>
        <v>0</v>
      </c>
      <c r="AU9" s="2420">
        <f>SUM(AS11:BD20)</f>
        <v>0</v>
      </c>
      <c r="AV9" s="2421"/>
      <c r="AW9" s="2421"/>
      <c r="AX9" s="2421"/>
      <c r="AY9" s="2421"/>
      <c r="AZ9" s="2421"/>
      <c r="BA9" s="2421"/>
      <c r="BB9" s="2421"/>
      <c r="BC9" s="2422"/>
      <c r="BD9" s="364"/>
    </row>
    <row r="10" spans="1:56" ht="15" customHeight="1" outlineLevel="1" thickBot="1">
      <c r="A10" s="2423" t="s">
        <v>197</v>
      </c>
      <c r="B10" s="2424"/>
      <c r="C10" s="365" t="s">
        <v>543</v>
      </c>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2413" t="s">
        <v>11</v>
      </c>
      <c r="AO10" s="2414"/>
      <c r="AP10" s="2414"/>
      <c r="AQ10" s="2414"/>
      <c r="AR10" s="2425"/>
      <c r="AS10" s="2426" t="s">
        <v>370</v>
      </c>
      <c r="AT10" s="2427"/>
      <c r="AU10" s="2427"/>
      <c r="AV10" s="2427"/>
      <c r="AW10" s="2427"/>
      <c r="AX10" s="2427"/>
      <c r="AY10" s="2427"/>
      <c r="AZ10" s="2427"/>
      <c r="BA10" s="2427"/>
      <c r="BB10" s="2427"/>
      <c r="BC10" s="2427"/>
      <c r="BD10" s="2428"/>
    </row>
    <row r="11" spans="1:56" ht="15" customHeight="1" outlineLevel="1">
      <c r="A11" s="2429">
        <v>1</v>
      </c>
      <c r="B11" s="2430"/>
      <c r="C11" s="2431"/>
      <c r="D11" s="2432"/>
      <c r="E11" s="2432"/>
      <c r="F11" s="2432"/>
      <c r="G11" s="2432"/>
      <c r="H11" s="2432"/>
      <c r="I11" s="2432"/>
      <c r="J11" s="2432"/>
      <c r="K11" s="2432"/>
      <c r="L11" s="2432"/>
      <c r="M11" s="2432"/>
      <c r="N11" s="2432"/>
      <c r="O11" s="2432"/>
      <c r="P11" s="2432"/>
      <c r="Q11" s="2432"/>
      <c r="R11" s="2432"/>
      <c r="S11" s="2432"/>
      <c r="T11" s="2432"/>
      <c r="U11" s="2432"/>
      <c r="V11" s="2432"/>
      <c r="W11" s="2432"/>
      <c r="X11" s="2432"/>
      <c r="Y11" s="2432"/>
      <c r="Z11" s="2432"/>
      <c r="AA11" s="2432"/>
      <c r="AB11" s="2432"/>
      <c r="AC11" s="2432"/>
      <c r="AD11" s="2432"/>
      <c r="AE11" s="2432"/>
      <c r="AF11" s="2432"/>
      <c r="AG11" s="2432"/>
      <c r="AH11" s="2432"/>
      <c r="AI11" s="2432"/>
      <c r="AJ11" s="2432"/>
      <c r="AK11" s="2432"/>
      <c r="AL11" s="2432"/>
      <c r="AM11" s="2433"/>
      <c r="AN11" s="2434">
        <v>82131101</v>
      </c>
      <c r="AO11" s="2434"/>
      <c r="AP11" s="2434"/>
      <c r="AQ11" s="2434"/>
      <c r="AR11" s="2435"/>
      <c r="AS11" s="2436">
        <v>0</v>
      </c>
      <c r="AT11" s="2437"/>
      <c r="AU11" s="2437"/>
      <c r="AV11" s="2437"/>
      <c r="AW11" s="2437"/>
      <c r="AX11" s="2437"/>
      <c r="AY11" s="2437"/>
      <c r="AZ11" s="2437"/>
      <c r="BA11" s="2437"/>
      <c r="BB11" s="2437"/>
      <c r="BC11" s="2437"/>
      <c r="BD11" s="2438"/>
    </row>
    <row r="12" spans="1:56" ht="15" customHeight="1" outlineLevel="1">
      <c r="A12" s="2439">
        <v>2</v>
      </c>
      <c r="B12" s="2440"/>
      <c r="C12" s="2441"/>
      <c r="D12" s="2442"/>
      <c r="E12" s="2442"/>
      <c r="F12" s="2442"/>
      <c r="G12" s="2442"/>
      <c r="H12" s="2442"/>
      <c r="I12" s="2442"/>
      <c r="J12" s="2442"/>
      <c r="K12" s="2442"/>
      <c r="L12" s="2442"/>
      <c r="M12" s="2442"/>
      <c r="N12" s="2442"/>
      <c r="O12" s="2442"/>
      <c r="P12" s="2442"/>
      <c r="Q12" s="2442"/>
      <c r="R12" s="2442"/>
      <c r="S12" s="2442"/>
      <c r="T12" s="2442"/>
      <c r="U12" s="2442"/>
      <c r="V12" s="2442"/>
      <c r="W12" s="2442"/>
      <c r="X12" s="2442"/>
      <c r="Y12" s="2442"/>
      <c r="Z12" s="2442"/>
      <c r="AA12" s="2442"/>
      <c r="AB12" s="2442"/>
      <c r="AC12" s="2442"/>
      <c r="AD12" s="2442"/>
      <c r="AE12" s="2442"/>
      <c r="AF12" s="2442"/>
      <c r="AG12" s="2442"/>
      <c r="AH12" s="2442"/>
      <c r="AI12" s="2442"/>
      <c r="AJ12" s="2442"/>
      <c r="AK12" s="2442"/>
      <c r="AL12" s="2442"/>
      <c r="AM12" s="2443"/>
      <c r="AN12" s="2444">
        <v>82131102</v>
      </c>
      <c r="AO12" s="2444"/>
      <c r="AP12" s="2444">
        <v>821321</v>
      </c>
      <c r="AQ12" s="2444"/>
      <c r="AR12" s="2445"/>
      <c r="AS12" s="2446">
        <v>0</v>
      </c>
      <c r="AT12" s="2447"/>
      <c r="AU12" s="2447"/>
      <c r="AV12" s="2447"/>
      <c r="AW12" s="2447"/>
      <c r="AX12" s="2447"/>
      <c r="AY12" s="2447"/>
      <c r="AZ12" s="2447"/>
      <c r="BA12" s="2447"/>
      <c r="BB12" s="2447"/>
      <c r="BC12" s="2447"/>
      <c r="BD12" s="2448"/>
    </row>
    <row r="13" spans="1:56" ht="15" customHeight="1" outlineLevel="1">
      <c r="A13" s="2439">
        <v>3</v>
      </c>
      <c r="B13" s="2440"/>
      <c r="C13" s="2441"/>
      <c r="D13" s="2442"/>
      <c r="E13" s="2442"/>
      <c r="F13" s="2442"/>
      <c r="G13" s="2442"/>
      <c r="H13" s="2442"/>
      <c r="I13" s="2442"/>
      <c r="J13" s="2442"/>
      <c r="K13" s="2442"/>
      <c r="L13" s="2442"/>
      <c r="M13" s="2442"/>
      <c r="N13" s="2442"/>
      <c r="O13" s="2442"/>
      <c r="P13" s="2442"/>
      <c r="Q13" s="2442"/>
      <c r="R13" s="2442"/>
      <c r="S13" s="2442"/>
      <c r="T13" s="2442"/>
      <c r="U13" s="2442"/>
      <c r="V13" s="2442"/>
      <c r="W13" s="2442"/>
      <c r="X13" s="2442"/>
      <c r="Y13" s="2442"/>
      <c r="Z13" s="2442"/>
      <c r="AA13" s="2442"/>
      <c r="AB13" s="2442"/>
      <c r="AC13" s="2442"/>
      <c r="AD13" s="2442"/>
      <c r="AE13" s="2442"/>
      <c r="AF13" s="2442"/>
      <c r="AG13" s="2442"/>
      <c r="AH13" s="2442"/>
      <c r="AI13" s="2442"/>
      <c r="AJ13" s="2442"/>
      <c r="AK13" s="2442"/>
      <c r="AL13" s="2442"/>
      <c r="AM13" s="2443"/>
      <c r="AN13" s="2444">
        <v>82131103</v>
      </c>
      <c r="AO13" s="2444"/>
      <c r="AP13" s="2444">
        <v>821331</v>
      </c>
      <c r="AQ13" s="2444"/>
      <c r="AR13" s="2445"/>
      <c r="AS13" s="2446">
        <v>0</v>
      </c>
      <c r="AT13" s="2447"/>
      <c r="AU13" s="2447"/>
      <c r="AV13" s="2447"/>
      <c r="AW13" s="2447"/>
      <c r="AX13" s="2447"/>
      <c r="AY13" s="2447"/>
      <c r="AZ13" s="2447"/>
      <c r="BA13" s="2447"/>
      <c r="BB13" s="2447"/>
      <c r="BC13" s="2447"/>
      <c r="BD13" s="2448"/>
    </row>
    <row r="14" spans="1:56" ht="15" customHeight="1" outlineLevel="1">
      <c r="A14" s="2439">
        <v>4</v>
      </c>
      <c r="B14" s="2440"/>
      <c r="C14" s="2441"/>
      <c r="D14" s="2442"/>
      <c r="E14" s="2442"/>
      <c r="F14" s="2442"/>
      <c r="G14" s="2442"/>
      <c r="H14" s="2442"/>
      <c r="I14" s="2442"/>
      <c r="J14" s="2442"/>
      <c r="K14" s="2442"/>
      <c r="L14" s="2442"/>
      <c r="M14" s="2442"/>
      <c r="N14" s="2442"/>
      <c r="O14" s="2442"/>
      <c r="P14" s="2442"/>
      <c r="Q14" s="2442"/>
      <c r="R14" s="2442"/>
      <c r="S14" s="2442"/>
      <c r="T14" s="2442"/>
      <c r="U14" s="2442"/>
      <c r="V14" s="2442"/>
      <c r="W14" s="2442"/>
      <c r="X14" s="2442"/>
      <c r="Y14" s="2442"/>
      <c r="Z14" s="2442"/>
      <c r="AA14" s="2442"/>
      <c r="AB14" s="2442"/>
      <c r="AC14" s="2442"/>
      <c r="AD14" s="2442"/>
      <c r="AE14" s="2442"/>
      <c r="AF14" s="2442"/>
      <c r="AG14" s="2442"/>
      <c r="AH14" s="2442"/>
      <c r="AI14" s="2442"/>
      <c r="AJ14" s="2442"/>
      <c r="AK14" s="2442"/>
      <c r="AL14" s="2442"/>
      <c r="AM14" s="2443"/>
      <c r="AN14" s="2444">
        <v>82131104</v>
      </c>
      <c r="AO14" s="2444"/>
      <c r="AP14" s="2444">
        <v>821341</v>
      </c>
      <c r="AQ14" s="2444"/>
      <c r="AR14" s="2445"/>
      <c r="AS14" s="2446">
        <v>0</v>
      </c>
      <c r="AT14" s="2447"/>
      <c r="AU14" s="2447"/>
      <c r="AV14" s="2447"/>
      <c r="AW14" s="2447"/>
      <c r="AX14" s="2447"/>
      <c r="AY14" s="2447"/>
      <c r="AZ14" s="2447"/>
      <c r="BA14" s="2447"/>
      <c r="BB14" s="2447"/>
      <c r="BC14" s="2447"/>
      <c r="BD14" s="2448"/>
    </row>
    <row r="15" spans="1:56" ht="15" customHeight="1" outlineLevel="1">
      <c r="A15" s="2439">
        <v>5</v>
      </c>
      <c r="B15" s="2440"/>
      <c r="C15" s="2441"/>
      <c r="D15" s="2442"/>
      <c r="E15" s="2442"/>
      <c r="F15" s="2442"/>
      <c r="G15" s="2442"/>
      <c r="H15" s="2442"/>
      <c r="I15" s="2442"/>
      <c r="J15" s="2442"/>
      <c r="K15" s="2442"/>
      <c r="L15" s="2442"/>
      <c r="M15" s="2442"/>
      <c r="N15" s="2442"/>
      <c r="O15" s="2442"/>
      <c r="P15" s="2442"/>
      <c r="Q15" s="2442"/>
      <c r="R15" s="2442"/>
      <c r="S15" s="2442"/>
      <c r="T15" s="2442"/>
      <c r="U15" s="2442"/>
      <c r="V15" s="2442"/>
      <c r="W15" s="2442"/>
      <c r="X15" s="2442"/>
      <c r="Y15" s="2442"/>
      <c r="Z15" s="2442"/>
      <c r="AA15" s="2442"/>
      <c r="AB15" s="2442"/>
      <c r="AC15" s="2442"/>
      <c r="AD15" s="2442"/>
      <c r="AE15" s="2442"/>
      <c r="AF15" s="2442"/>
      <c r="AG15" s="2442"/>
      <c r="AH15" s="2442"/>
      <c r="AI15" s="2442"/>
      <c r="AJ15" s="2442"/>
      <c r="AK15" s="2442"/>
      <c r="AL15" s="2442"/>
      <c r="AM15" s="2443"/>
      <c r="AN15" s="2444">
        <v>82131105</v>
      </c>
      <c r="AO15" s="2444"/>
      <c r="AP15" s="2444">
        <v>821351</v>
      </c>
      <c r="AQ15" s="2444"/>
      <c r="AR15" s="2445"/>
      <c r="AS15" s="2446">
        <v>0</v>
      </c>
      <c r="AT15" s="2447"/>
      <c r="AU15" s="2447"/>
      <c r="AV15" s="2447"/>
      <c r="AW15" s="2447"/>
      <c r="AX15" s="2447"/>
      <c r="AY15" s="2447"/>
      <c r="AZ15" s="2447"/>
      <c r="BA15" s="2447"/>
      <c r="BB15" s="2447"/>
      <c r="BC15" s="2447"/>
      <c r="BD15" s="2448"/>
    </row>
    <row r="16" spans="1:56" ht="15" customHeight="1" outlineLevel="1">
      <c r="A16" s="2439">
        <v>6</v>
      </c>
      <c r="B16" s="2440"/>
      <c r="C16" s="2441"/>
      <c r="D16" s="2442"/>
      <c r="E16" s="2442"/>
      <c r="F16" s="2442"/>
      <c r="G16" s="2442"/>
      <c r="H16" s="2442"/>
      <c r="I16" s="2442"/>
      <c r="J16" s="2442"/>
      <c r="K16" s="2442"/>
      <c r="L16" s="2442"/>
      <c r="M16" s="2442"/>
      <c r="N16" s="2442"/>
      <c r="O16" s="2442"/>
      <c r="P16" s="2442"/>
      <c r="Q16" s="2442"/>
      <c r="R16" s="2442"/>
      <c r="S16" s="2442"/>
      <c r="T16" s="2442"/>
      <c r="U16" s="2442"/>
      <c r="V16" s="2442"/>
      <c r="W16" s="2442"/>
      <c r="X16" s="2442"/>
      <c r="Y16" s="2442"/>
      <c r="Z16" s="2442"/>
      <c r="AA16" s="2442"/>
      <c r="AB16" s="2442"/>
      <c r="AC16" s="2442"/>
      <c r="AD16" s="2442"/>
      <c r="AE16" s="2442"/>
      <c r="AF16" s="2442"/>
      <c r="AG16" s="2442"/>
      <c r="AH16" s="2442"/>
      <c r="AI16" s="2442"/>
      <c r="AJ16" s="2442"/>
      <c r="AK16" s="2442"/>
      <c r="AL16" s="2442"/>
      <c r="AM16" s="2443"/>
      <c r="AN16" s="2444">
        <v>82131106</v>
      </c>
      <c r="AO16" s="2444"/>
      <c r="AP16" s="2444">
        <v>821361</v>
      </c>
      <c r="AQ16" s="2444"/>
      <c r="AR16" s="2445"/>
      <c r="AS16" s="2446">
        <v>0</v>
      </c>
      <c r="AT16" s="2447"/>
      <c r="AU16" s="2447"/>
      <c r="AV16" s="2447"/>
      <c r="AW16" s="2447"/>
      <c r="AX16" s="2447"/>
      <c r="AY16" s="2447"/>
      <c r="AZ16" s="2447"/>
      <c r="BA16" s="2447"/>
      <c r="BB16" s="2447"/>
      <c r="BC16" s="2447"/>
      <c r="BD16" s="2448"/>
    </row>
    <row r="17" spans="1:56" ht="15" customHeight="1" outlineLevel="1">
      <c r="A17" s="2439">
        <v>7</v>
      </c>
      <c r="B17" s="2440"/>
      <c r="C17" s="2441"/>
      <c r="D17" s="2442"/>
      <c r="E17" s="2442"/>
      <c r="F17" s="2442"/>
      <c r="G17" s="2442"/>
      <c r="H17" s="2442"/>
      <c r="I17" s="2442"/>
      <c r="J17" s="2442"/>
      <c r="K17" s="2442"/>
      <c r="L17" s="2442"/>
      <c r="M17" s="2442"/>
      <c r="N17" s="2442"/>
      <c r="O17" s="2442"/>
      <c r="P17" s="2442"/>
      <c r="Q17" s="2442"/>
      <c r="R17" s="2442"/>
      <c r="S17" s="2442"/>
      <c r="T17" s="2442"/>
      <c r="U17" s="2442"/>
      <c r="V17" s="2442"/>
      <c r="W17" s="2442"/>
      <c r="X17" s="2442"/>
      <c r="Y17" s="2442"/>
      <c r="Z17" s="2442"/>
      <c r="AA17" s="2442"/>
      <c r="AB17" s="2442"/>
      <c r="AC17" s="2442"/>
      <c r="AD17" s="2442"/>
      <c r="AE17" s="2442"/>
      <c r="AF17" s="2442"/>
      <c r="AG17" s="2442"/>
      <c r="AH17" s="2442"/>
      <c r="AI17" s="2442"/>
      <c r="AJ17" s="2442"/>
      <c r="AK17" s="2442"/>
      <c r="AL17" s="2442"/>
      <c r="AM17" s="2443"/>
      <c r="AN17" s="2444">
        <v>82131107</v>
      </c>
      <c r="AO17" s="2444"/>
      <c r="AP17" s="2444">
        <v>821371</v>
      </c>
      <c r="AQ17" s="2444"/>
      <c r="AR17" s="2445"/>
      <c r="AS17" s="2446">
        <v>0</v>
      </c>
      <c r="AT17" s="2447"/>
      <c r="AU17" s="2447"/>
      <c r="AV17" s="2447"/>
      <c r="AW17" s="2447"/>
      <c r="AX17" s="2447"/>
      <c r="AY17" s="2447"/>
      <c r="AZ17" s="2447"/>
      <c r="BA17" s="2447"/>
      <c r="BB17" s="2447"/>
      <c r="BC17" s="2447"/>
      <c r="BD17" s="2448"/>
    </row>
    <row r="18" spans="1:56" ht="15" customHeight="1" outlineLevel="1">
      <c r="A18" s="2439">
        <v>8</v>
      </c>
      <c r="B18" s="2440"/>
      <c r="C18" s="2441"/>
      <c r="D18" s="2442"/>
      <c r="E18" s="2442"/>
      <c r="F18" s="2442"/>
      <c r="G18" s="2442"/>
      <c r="H18" s="2442"/>
      <c r="I18" s="2442"/>
      <c r="J18" s="2442"/>
      <c r="K18" s="2442"/>
      <c r="L18" s="2442"/>
      <c r="M18" s="2442"/>
      <c r="N18" s="2442"/>
      <c r="O18" s="2442"/>
      <c r="P18" s="2442"/>
      <c r="Q18" s="2442"/>
      <c r="R18" s="2442"/>
      <c r="S18" s="2442"/>
      <c r="T18" s="2442"/>
      <c r="U18" s="2442"/>
      <c r="V18" s="2442"/>
      <c r="W18" s="2442"/>
      <c r="X18" s="2442"/>
      <c r="Y18" s="2442"/>
      <c r="Z18" s="2442"/>
      <c r="AA18" s="2442"/>
      <c r="AB18" s="2442"/>
      <c r="AC18" s="2442"/>
      <c r="AD18" s="2442"/>
      <c r="AE18" s="2442"/>
      <c r="AF18" s="2442"/>
      <c r="AG18" s="2442"/>
      <c r="AH18" s="2442"/>
      <c r="AI18" s="2442"/>
      <c r="AJ18" s="2442"/>
      <c r="AK18" s="2442"/>
      <c r="AL18" s="2442"/>
      <c r="AM18" s="2443"/>
      <c r="AN18" s="2444">
        <v>82131108</v>
      </c>
      <c r="AO18" s="2444"/>
      <c r="AP18" s="2444">
        <v>821381</v>
      </c>
      <c r="AQ18" s="2444"/>
      <c r="AR18" s="2445"/>
      <c r="AS18" s="2446">
        <v>0</v>
      </c>
      <c r="AT18" s="2447"/>
      <c r="AU18" s="2447"/>
      <c r="AV18" s="2447"/>
      <c r="AW18" s="2447"/>
      <c r="AX18" s="2447"/>
      <c r="AY18" s="2447"/>
      <c r="AZ18" s="2447"/>
      <c r="BA18" s="2447"/>
      <c r="BB18" s="2447"/>
      <c r="BC18" s="2447"/>
      <c r="BD18" s="2448"/>
    </row>
    <row r="19" spans="1:56" ht="15" customHeight="1" outlineLevel="1">
      <c r="A19" s="2439">
        <v>9</v>
      </c>
      <c r="B19" s="2440"/>
      <c r="C19" s="2441"/>
      <c r="D19" s="2442"/>
      <c r="E19" s="2442"/>
      <c r="F19" s="2442"/>
      <c r="G19" s="2442"/>
      <c r="H19" s="2442"/>
      <c r="I19" s="2442"/>
      <c r="J19" s="2442"/>
      <c r="K19" s="2442"/>
      <c r="L19" s="2442"/>
      <c r="M19" s="2442"/>
      <c r="N19" s="2442"/>
      <c r="O19" s="2442"/>
      <c r="P19" s="2442"/>
      <c r="Q19" s="2442"/>
      <c r="R19" s="2442"/>
      <c r="S19" s="2442"/>
      <c r="T19" s="2442"/>
      <c r="U19" s="2442"/>
      <c r="V19" s="2442"/>
      <c r="W19" s="2442"/>
      <c r="X19" s="2442"/>
      <c r="Y19" s="2442"/>
      <c r="Z19" s="2442"/>
      <c r="AA19" s="2442"/>
      <c r="AB19" s="2442"/>
      <c r="AC19" s="2442"/>
      <c r="AD19" s="2442"/>
      <c r="AE19" s="2442"/>
      <c r="AF19" s="2442"/>
      <c r="AG19" s="2442"/>
      <c r="AH19" s="2442"/>
      <c r="AI19" s="2442"/>
      <c r="AJ19" s="2442"/>
      <c r="AK19" s="2442"/>
      <c r="AL19" s="2442"/>
      <c r="AM19" s="2443"/>
      <c r="AN19" s="2444">
        <v>82131109</v>
      </c>
      <c r="AO19" s="2444"/>
      <c r="AP19" s="2444">
        <v>821391</v>
      </c>
      <c r="AQ19" s="2444"/>
      <c r="AR19" s="2445"/>
      <c r="AS19" s="2446">
        <v>0</v>
      </c>
      <c r="AT19" s="2447"/>
      <c r="AU19" s="2447"/>
      <c r="AV19" s="2447"/>
      <c r="AW19" s="2447"/>
      <c r="AX19" s="2447"/>
      <c r="AY19" s="2447"/>
      <c r="AZ19" s="2447"/>
      <c r="BA19" s="2447"/>
      <c r="BB19" s="2447"/>
      <c r="BC19" s="2447"/>
      <c r="BD19" s="2448"/>
    </row>
    <row r="20" spans="1:56" ht="15" customHeight="1" outlineLevel="1" thickBot="1">
      <c r="A20" s="2449">
        <v>10</v>
      </c>
      <c r="B20" s="2450"/>
      <c r="C20" s="2451"/>
      <c r="D20" s="2452"/>
      <c r="E20" s="2452"/>
      <c r="F20" s="2452"/>
      <c r="G20" s="2452"/>
      <c r="H20" s="2452"/>
      <c r="I20" s="2452"/>
      <c r="J20" s="2452"/>
      <c r="K20" s="2452"/>
      <c r="L20" s="2452"/>
      <c r="M20" s="2452"/>
      <c r="N20" s="2452"/>
      <c r="O20" s="2452"/>
      <c r="P20" s="2452"/>
      <c r="Q20" s="2452"/>
      <c r="R20" s="2452"/>
      <c r="S20" s="2452"/>
      <c r="T20" s="2452"/>
      <c r="U20" s="2452"/>
      <c r="V20" s="2452"/>
      <c r="W20" s="2452"/>
      <c r="X20" s="2452"/>
      <c r="Y20" s="2452"/>
      <c r="Z20" s="2452"/>
      <c r="AA20" s="2452"/>
      <c r="AB20" s="2452"/>
      <c r="AC20" s="2452"/>
      <c r="AD20" s="2452"/>
      <c r="AE20" s="2452"/>
      <c r="AF20" s="2452"/>
      <c r="AG20" s="2452"/>
      <c r="AH20" s="2452"/>
      <c r="AI20" s="2452"/>
      <c r="AJ20" s="2452"/>
      <c r="AK20" s="2452"/>
      <c r="AL20" s="2452"/>
      <c r="AM20" s="2453"/>
      <c r="AN20" s="2454">
        <v>82131110</v>
      </c>
      <c r="AO20" s="2454"/>
      <c r="AP20" s="2454">
        <v>821401</v>
      </c>
      <c r="AQ20" s="2454"/>
      <c r="AR20" s="2455"/>
      <c r="AS20" s="2456">
        <v>0</v>
      </c>
      <c r="AT20" s="2457"/>
      <c r="AU20" s="2457"/>
      <c r="AV20" s="2457"/>
      <c r="AW20" s="2457"/>
      <c r="AX20" s="2457"/>
      <c r="AY20" s="2457"/>
      <c r="AZ20" s="2457"/>
      <c r="BA20" s="2457"/>
      <c r="BB20" s="2457"/>
      <c r="BC20" s="2457"/>
      <c r="BD20" s="2458"/>
    </row>
    <row r="21" spans="1:56" ht="15" customHeight="1">
      <c r="A21" s="368"/>
      <c r="B21" s="369"/>
      <c r="C21" s="370"/>
      <c r="D21" s="370"/>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2"/>
    </row>
    <row r="22" spans="1:56" ht="15" customHeight="1" thickBot="1">
      <c r="A22" s="373" t="s">
        <v>544</v>
      </c>
      <c r="B22" s="360"/>
      <c r="C22" s="374" t="s">
        <v>545</v>
      </c>
      <c r="D22" s="370"/>
      <c r="E22" s="375"/>
      <c r="F22" s="375"/>
      <c r="G22" s="376"/>
      <c r="H22" s="377"/>
      <c r="I22" s="377"/>
      <c r="J22" s="376"/>
      <c r="K22" s="376"/>
      <c r="L22" s="377"/>
      <c r="M22" s="377"/>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6"/>
      <c r="AM22" s="356"/>
      <c r="AN22" s="2459">
        <v>711111</v>
      </c>
      <c r="AO22" s="2459"/>
      <c r="AP22" s="2459"/>
      <c r="AQ22" s="2459"/>
      <c r="AR22" s="2459"/>
      <c r="AS22" s="378"/>
      <c r="AT22" s="363">
        <f>SUM(AS24:BD33)</f>
        <v>0</v>
      </c>
      <c r="AU22" s="2420">
        <f>SUM(AS24:BD33)</f>
        <v>0</v>
      </c>
      <c r="AV22" s="2421"/>
      <c r="AW22" s="2421"/>
      <c r="AX22" s="2421"/>
      <c r="AY22" s="2421"/>
      <c r="AZ22" s="2421"/>
      <c r="BA22" s="2421"/>
      <c r="BB22" s="2421"/>
      <c r="BC22" s="2422"/>
      <c r="BD22" s="379"/>
    </row>
    <row r="23" spans="1:56" ht="18.75" customHeight="1" outlineLevel="1" thickBot="1">
      <c r="A23" s="2460" t="s">
        <v>197</v>
      </c>
      <c r="B23" s="2461"/>
      <c r="C23" s="2461" t="s">
        <v>750</v>
      </c>
      <c r="D23" s="2461"/>
      <c r="E23" s="2461"/>
      <c r="F23" s="2461"/>
      <c r="G23" s="2461" t="s">
        <v>758</v>
      </c>
      <c r="H23" s="2461"/>
      <c r="I23" s="2461"/>
      <c r="J23" s="2461"/>
      <c r="K23" s="2461" t="s">
        <v>759</v>
      </c>
      <c r="L23" s="2461"/>
      <c r="M23" s="2461"/>
      <c r="N23" s="2461"/>
      <c r="O23" s="2461" t="s">
        <v>760</v>
      </c>
      <c r="P23" s="2461"/>
      <c r="Q23" s="2461"/>
      <c r="R23" s="2461"/>
      <c r="S23" s="2461"/>
      <c r="T23" s="2461" t="s">
        <v>761</v>
      </c>
      <c r="U23" s="2461"/>
      <c r="V23" s="2461"/>
      <c r="W23" s="2461"/>
      <c r="X23" s="2461"/>
      <c r="Y23" s="2461"/>
      <c r="Z23" s="2461" t="s">
        <v>762</v>
      </c>
      <c r="AA23" s="2461"/>
      <c r="AB23" s="2461"/>
      <c r="AC23" s="2462" t="s">
        <v>502</v>
      </c>
      <c r="AD23" s="2463"/>
      <c r="AE23" s="2463"/>
      <c r="AF23" s="2464"/>
      <c r="AG23" s="2462" t="s">
        <v>763</v>
      </c>
      <c r="AH23" s="2463"/>
      <c r="AI23" s="2463"/>
      <c r="AJ23" s="2463"/>
      <c r="AK23" s="2463"/>
      <c r="AL23" s="2463"/>
      <c r="AM23" s="2464"/>
      <c r="AN23" s="2465" t="s">
        <v>11</v>
      </c>
      <c r="AO23" s="2465"/>
      <c r="AP23" s="2465"/>
      <c r="AQ23" s="2465"/>
      <c r="AR23" s="2465"/>
      <c r="AS23" s="2465" t="s">
        <v>370</v>
      </c>
      <c r="AT23" s="2465"/>
      <c r="AU23" s="2465"/>
      <c r="AV23" s="2465"/>
      <c r="AW23" s="2465"/>
      <c r="AX23" s="2465"/>
      <c r="AY23" s="2465"/>
      <c r="AZ23" s="2465"/>
      <c r="BA23" s="2465"/>
      <c r="BB23" s="2465"/>
      <c r="BC23" s="2465"/>
      <c r="BD23" s="2466"/>
    </row>
    <row r="24" spans="1:56" ht="15" customHeight="1" outlineLevel="1">
      <c r="A24" s="2467">
        <v>1</v>
      </c>
      <c r="B24" s="2468"/>
      <c r="C24" s="2469"/>
      <c r="D24" s="2469"/>
      <c r="E24" s="2469"/>
      <c r="F24" s="2469"/>
      <c r="G24" s="2469"/>
      <c r="H24" s="2469"/>
      <c r="I24" s="2469"/>
      <c r="J24" s="2469"/>
      <c r="K24" s="2469"/>
      <c r="L24" s="2469"/>
      <c r="M24" s="2469"/>
      <c r="N24" s="2469"/>
      <c r="O24" s="2469"/>
      <c r="P24" s="2469"/>
      <c r="Q24" s="2469"/>
      <c r="R24" s="2469"/>
      <c r="S24" s="2469"/>
      <c r="T24" s="2469"/>
      <c r="U24" s="2469"/>
      <c r="V24" s="2469"/>
      <c r="W24" s="2469"/>
      <c r="X24" s="2469"/>
      <c r="Y24" s="2469"/>
      <c r="Z24" s="2469"/>
      <c r="AA24" s="2469"/>
      <c r="AB24" s="2469"/>
      <c r="AC24" s="2469"/>
      <c r="AD24" s="2469"/>
      <c r="AE24" s="2469"/>
      <c r="AF24" s="2469"/>
      <c r="AG24" s="2469"/>
      <c r="AH24" s="2469"/>
      <c r="AI24" s="2469"/>
      <c r="AJ24" s="2469"/>
      <c r="AK24" s="2469"/>
      <c r="AL24" s="2469"/>
      <c r="AM24" s="2469"/>
      <c r="AN24" s="2470">
        <v>71111101</v>
      </c>
      <c r="AO24" s="2470"/>
      <c r="AP24" s="2470"/>
      <c r="AQ24" s="2470"/>
      <c r="AR24" s="2470"/>
      <c r="AS24" s="2468">
        <v>0</v>
      </c>
      <c r="AT24" s="2468"/>
      <c r="AU24" s="2468"/>
      <c r="AV24" s="2468"/>
      <c r="AW24" s="2468"/>
      <c r="AX24" s="2468"/>
      <c r="AY24" s="2468"/>
      <c r="AZ24" s="2468"/>
      <c r="BA24" s="2468"/>
      <c r="BB24" s="2468"/>
      <c r="BC24" s="2468"/>
      <c r="BD24" s="2471"/>
    </row>
    <row r="25" spans="1:56" ht="15" customHeight="1" outlineLevel="1">
      <c r="A25" s="2472">
        <v>2</v>
      </c>
      <c r="B25" s="2473"/>
      <c r="C25" s="2474"/>
      <c r="D25" s="2474"/>
      <c r="E25" s="2474"/>
      <c r="F25" s="2474"/>
      <c r="G25" s="2474"/>
      <c r="H25" s="2474"/>
      <c r="I25" s="2474"/>
      <c r="J25" s="2474"/>
      <c r="K25" s="2474"/>
      <c r="L25" s="2474"/>
      <c r="M25" s="2474"/>
      <c r="N25" s="2474"/>
      <c r="O25" s="2474"/>
      <c r="P25" s="2474"/>
      <c r="Q25" s="2474"/>
      <c r="R25" s="2474"/>
      <c r="S25" s="2474"/>
      <c r="T25" s="2474"/>
      <c r="U25" s="2474"/>
      <c r="V25" s="2474"/>
      <c r="W25" s="2474"/>
      <c r="X25" s="2474"/>
      <c r="Y25" s="2474"/>
      <c r="Z25" s="2474"/>
      <c r="AA25" s="2474"/>
      <c r="AB25" s="2474"/>
      <c r="AC25" s="2474"/>
      <c r="AD25" s="2474"/>
      <c r="AE25" s="2474"/>
      <c r="AF25" s="2474"/>
      <c r="AG25" s="2474"/>
      <c r="AH25" s="2474"/>
      <c r="AI25" s="2474"/>
      <c r="AJ25" s="2474"/>
      <c r="AK25" s="2474"/>
      <c r="AL25" s="2474"/>
      <c r="AM25" s="2474"/>
      <c r="AN25" s="2419">
        <v>71111102</v>
      </c>
      <c r="AO25" s="2419"/>
      <c r="AP25" s="2419"/>
      <c r="AQ25" s="2419"/>
      <c r="AR25" s="2419"/>
      <c r="AS25" s="2473">
        <v>0</v>
      </c>
      <c r="AT25" s="2473"/>
      <c r="AU25" s="2473"/>
      <c r="AV25" s="2473"/>
      <c r="AW25" s="2473"/>
      <c r="AX25" s="2473"/>
      <c r="AY25" s="2473"/>
      <c r="AZ25" s="2473"/>
      <c r="BA25" s="2473"/>
      <c r="BB25" s="2473"/>
      <c r="BC25" s="2473"/>
      <c r="BD25" s="2475"/>
    </row>
    <row r="26" spans="1:56" ht="15" customHeight="1" outlineLevel="1">
      <c r="A26" s="2472">
        <v>3</v>
      </c>
      <c r="B26" s="2473"/>
      <c r="C26" s="2474"/>
      <c r="D26" s="2474"/>
      <c r="E26" s="2474"/>
      <c r="F26" s="2474"/>
      <c r="G26" s="2474"/>
      <c r="H26" s="2474"/>
      <c r="I26" s="2474"/>
      <c r="J26" s="2474"/>
      <c r="K26" s="2474"/>
      <c r="L26" s="2474"/>
      <c r="M26" s="2474"/>
      <c r="N26" s="2474"/>
      <c r="O26" s="2474"/>
      <c r="P26" s="2474"/>
      <c r="Q26" s="2474"/>
      <c r="R26" s="2474"/>
      <c r="S26" s="2474"/>
      <c r="T26" s="2474"/>
      <c r="U26" s="2474"/>
      <c r="V26" s="2474"/>
      <c r="W26" s="2474"/>
      <c r="X26" s="2474"/>
      <c r="Y26" s="2474"/>
      <c r="Z26" s="2474"/>
      <c r="AA26" s="2474"/>
      <c r="AB26" s="2474"/>
      <c r="AC26" s="2474"/>
      <c r="AD26" s="2474"/>
      <c r="AE26" s="2474"/>
      <c r="AF26" s="2474"/>
      <c r="AG26" s="2474"/>
      <c r="AH26" s="2474"/>
      <c r="AI26" s="2474"/>
      <c r="AJ26" s="2474"/>
      <c r="AK26" s="2474"/>
      <c r="AL26" s="2474"/>
      <c r="AM26" s="2474"/>
      <c r="AN26" s="2419">
        <v>71111103</v>
      </c>
      <c r="AO26" s="2419"/>
      <c r="AP26" s="2419"/>
      <c r="AQ26" s="2419"/>
      <c r="AR26" s="2419"/>
      <c r="AS26" s="2473">
        <v>0</v>
      </c>
      <c r="AT26" s="2473"/>
      <c r="AU26" s="2473"/>
      <c r="AV26" s="2473"/>
      <c r="AW26" s="2473"/>
      <c r="AX26" s="2473"/>
      <c r="AY26" s="2473"/>
      <c r="AZ26" s="2473"/>
      <c r="BA26" s="2473"/>
      <c r="BB26" s="2473"/>
      <c r="BC26" s="2473"/>
      <c r="BD26" s="2475"/>
    </row>
    <row r="27" spans="1:56" ht="15" customHeight="1" outlineLevel="1">
      <c r="A27" s="2472">
        <v>4</v>
      </c>
      <c r="B27" s="2473"/>
      <c r="C27" s="2474"/>
      <c r="D27" s="2474"/>
      <c r="E27" s="2474"/>
      <c r="F27" s="2474"/>
      <c r="G27" s="2474"/>
      <c r="H27" s="2474"/>
      <c r="I27" s="2474"/>
      <c r="J27" s="2474"/>
      <c r="K27" s="2474"/>
      <c r="L27" s="2474"/>
      <c r="M27" s="2474"/>
      <c r="N27" s="2474"/>
      <c r="O27" s="2474"/>
      <c r="P27" s="2474"/>
      <c r="Q27" s="2474"/>
      <c r="R27" s="2474"/>
      <c r="S27" s="2474"/>
      <c r="T27" s="2474"/>
      <c r="U27" s="2474"/>
      <c r="V27" s="2474"/>
      <c r="W27" s="2474"/>
      <c r="X27" s="2474"/>
      <c r="Y27" s="2474"/>
      <c r="Z27" s="2474"/>
      <c r="AA27" s="2474"/>
      <c r="AB27" s="2474"/>
      <c r="AC27" s="2474"/>
      <c r="AD27" s="2474"/>
      <c r="AE27" s="2474"/>
      <c r="AF27" s="2474"/>
      <c r="AG27" s="2474"/>
      <c r="AH27" s="2474"/>
      <c r="AI27" s="2474"/>
      <c r="AJ27" s="2474"/>
      <c r="AK27" s="2474"/>
      <c r="AL27" s="2474"/>
      <c r="AM27" s="2474"/>
      <c r="AN27" s="2419">
        <v>71111104</v>
      </c>
      <c r="AO27" s="2419"/>
      <c r="AP27" s="2419"/>
      <c r="AQ27" s="2419"/>
      <c r="AR27" s="2419"/>
      <c r="AS27" s="2473">
        <v>0</v>
      </c>
      <c r="AT27" s="2473"/>
      <c r="AU27" s="2473"/>
      <c r="AV27" s="2473"/>
      <c r="AW27" s="2473"/>
      <c r="AX27" s="2473"/>
      <c r="AY27" s="2473"/>
      <c r="AZ27" s="2473"/>
      <c r="BA27" s="2473"/>
      <c r="BB27" s="2473"/>
      <c r="BC27" s="2473"/>
      <c r="BD27" s="2475"/>
    </row>
    <row r="28" spans="1:56" ht="15" customHeight="1" outlineLevel="1">
      <c r="A28" s="2472">
        <v>5</v>
      </c>
      <c r="B28" s="2473"/>
      <c r="C28" s="2474"/>
      <c r="D28" s="2474"/>
      <c r="E28" s="2474"/>
      <c r="F28" s="2474"/>
      <c r="G28" s="2474"/>
      <c r="H28" s="2474"/>
      <c r="I28" s="2474"/>
      <c r="J28" s="2474"/>
      <c r="K28" s="2474"/>
      <c r="L28" s="2474"/>
      <c r="M28" s="2474"/>
      <c r="N28" s="2474"/>
      <c r="O28" s="2474"/>
      <c r="P28" s="2474"/>
      <c r="Q28" s="2474"/>
      <c r="R28" s="2474"/>
      <c r="S28" s="2474"/>
      <c r="T28" s="2474"/>
      <c r="U28" s="2474"/>
      <c r="V28" s="2474"/>
      <c r="W28" s="2474"/>
      <c r="X28" s="2474"/>
      <c r="Y28" s="2474"/>
      <c r="Z28" s="2474"/>
      <c r="AA28" s="2474"/>
      <c r="AB28" s="2474"/>
      <c r="AC28" s="2474"/>
      <c r="AD28" s="2474"/>
      <c r="AE28" s="2474"/>
      <c r="AF28" s="2474"/>
      <c r="AG28" s="2474"/>
      <c r="AH28" s="2474"/>
      <c r="AI28" s="2474"/>
      <c r="AJ28" s="2474"/>
      <c r="AK28" s="2474"/>
      <c r="AL28" s="2474"/>
      <c r="AM28" s="2474"/>
      <c r="AN28" s="2419">
        <v>71111105</v>
      </c>
      <c r="AO28" s="2419"/>
      <c r="AP28" s="2419"/>
      <c r="AQ28" s="2419"/>
      <c r="AR28" s="2419"/>
      <c r="AS28" s="2473">
        <v>0</v>
      </c>
      <c r="AT28" s="2473"/>
      <c r="AU28" s="2473"/>
      <c r="AV28" s="2473"/>
      <c r="AW28" s="2473"/>
      <c r="AX28" s="2473"/>
      <c r="AY28" s="2473"/>
      <c r="AZ28" s="2473"/>
      <c r="BA28" s="2473"/>
      <c r="BB28" s="2473"/>
      <c r="BC28" s="2473"/>
      <c r="BD28" s="2475"/>
    </row>
    <row r="29" spans="1:56" ht="15" customHeight="1" outlineLevel="1">
      <c r="A29" s="2472">
        <v>6</v>
      </c>
      <c r="B29" s="2473"/>
      <c r="C29" s="2474"/>
      <c r="D29" s="2474"/>
      <c r="E29" s="2474"/>
      <c r="F29" s="2474"/>
      <c r="G29" s="2474"/>
      <c r="H29" s="2474"/>
      <c r="I29" s="2474"/>
      <c r="J29" s="2474"/>
      <c r="K29" s="2474"/>
      <c r="L29" s="2474"/>
      <c r="M29" s="2474"/>
      <c r="N29" s="2474"/>
      <c r="O29" s="2474"/>
      <c r="P29" s="2474"/>
      <c r="Q29" s="2474"/>
      <c r="R29" s="2474"/>
      <c r="S29" s="2474"/>
      <c r="T29" s="2474"/>
      <c r="U29" s="2474"/>
      <c r="V29" s="2474"/>
      <c r="W29" s="2474"/>
      <c r="X29" s="2474"/>
      <c r="Y29" s="2474"/>
      <c r="Z29" s="2474"/>
      <c r="AA29" s="2474"/>
      <c r="AB29" s="2474"/>
      <c r="AC29" s="2474"/>
      <c r="AD29" s="2474"/>
      <c r="AE29" s="2474"/>
      <c r="AF29" s="2474"/>
      <c r="AG29" s="2474"/>
      <c r="AH29" s="2474"/>
      <c r="AI29" s="2474"/>
      <c r="AJ29" s="2474"/>
      <c r="AK29" s="2474"/>
      <c r="AL29" s="2474"/>
      <c r="AM29" s="2474"/>
      <c r="AN29" s="2419">
        <v>71111106</v>
      </c>
      <c r="AO29" s="2419"/>
      <c r="AP29" s="2419"/>
      <c r="AQ29" s="2419"/>
      <c r="AR29" s="2419"/>
      <c r="AS29" s="2473">
        <v>0</v>
      </c>
      <c r="AT29" s="2473"/>
      <c r="AU29" s="2473"/>
      <c r="AV29" s="2473"/>
      <c r="AW29" s="2473"/>
      <c r="AX29" s="2473"/>
      <c r="AY29" s="2473"/>
      <c r="AZ29" s="2473"/>
      <c r="BA29" s="2473"/>
      <c r="BB29" s="2473"/>
      <c r="BC29" s="2473"/>
      <c r="BD29" s="2475"/>
    </row>
    <row r="30" spans="1:56" ht="15" customHeight="1" outlineLevel="1">
      <c r="A30" s="2472">
        <v>7</v>
      </c>
      <c r="B30" s="2473"/>
      <c r="C30" s="2474"/>
      <c r="D30" s="2474"/>
      <c r="E30" s="2474"/>
      <c r="F30" s="2474"/>
      <c r="G30" s="2474"/>
      <c r="H30" s="2474"/>
      <c r="I30" s="2474"/>
      <c r="J30" s="2474"/>
      <c r="K30" s="2474"/>
      <c r="L30" s="2474"/>
      <c r="M30" s="2474"/>
      <c r="N30" s="2474"/>
      <c r="O30" s="2474"/>
      <c r="P30" s="2474"/>
      <c r="Q30" s="2474"/>
      <c r="R30" s="2474"/>
      <c r="S30" s="2474"/>
      <c r="T30" s="2474"/>
      <c r="U30" s="2474"/>
      <c r="V30" s="2474"/>
      <c r="W30" s="2474"/>
      <c r="X30" s="2474"/>
      <c r="Y30" s="2474"/>
      <c r="Z30" s="2474"/>
      <c r="AA30" s="2474"/>
      <c r="AB30" s="2474"/>
      <c r="AC30" s="2474"/>
      <c r="AD30" s="2474"/>
      <c r="AE30" s="2474"/>
      <c r="AF30" s="2474"/>
      <c r="AG30" s="2474"/>
      <c r="AH30" s="2474"/>
      <c r="AI30" s="2474"/>
      <c r="AJ30" s="2474"/>
      <c r="AK30" s="2474"/>
      <c r="AL30" s="2474"/>
      <c r="AM30" s="2474"/>
      <c r="AN30" s="2419">
        <v>71111107</v>
      </c>
      <c r="AO30" s="2419"/>
      <c r="AP30" s="2419"/>
      <c r="AQ30" s="2419"/>
      <c r="AR30" s="2419"/>
      <c r="AS30" s="2473">
        <v>0</v>
      </c>
      <c r="AT30" s="2473"/>
      <c r="AU30" s="2473"/>
      <c r="AV30" s="2473"/>
      <c r="AW30" s="2473"/>
      <c r="AX30" s="2473"/>
      <c r="AY30" s="2473"/>
      <c r="AZ30" s="2473"/>
      <c r="BA30" s="2473"/>
      <c r="BB30" s="2473"/>
      <c r="BC30" s="2473"/>
      <c r="BD30" s="2475"/>
    </row>
    <row r="31" spans="1:56" ht="15" customHeight="1" outlineLevel="1">
      <c r="A31" s="2472">
        <v>8</v>
      </c>
      <c r="B31" s="2473"/>
      <c r="C31" s="2474"/>
      <c r="D31" s="2474"/>
      <c r="E31" s="2474"/>
      <c r="F31" s="2474"/>
      <c r="G31" s="2474"/>
      <c r="H31" s="2474"/>
      <c r="I31" s="2474"/>
      <c r="J31" s="2474"/>
      <c r="K31" s="2474"/>
      <c r="L31" s="2474"/>
      <c r="M31" s="2474"/>
      <c r="N31" s="2474"/>
      <c r="O31" s="2474"/>
      <c r="P31" s="2474"/>
      <c r="Q31" s="2474"/>
      <c r="R31" s="2474"/>
      <c r="S31" s="2474"/>
      <c r="T31" s="2474"/>
      <c r="U31" s="2474"/>
      <c r="V31" s="2474"/>
      <c r="W31" s="2474"/>
      <c r="X31" s="2474"/>
      <c r="Y31" s="2474"/>
      <c r="Z31" s="2474"/>
      <c r="AA31" s="2474"/>
      <c r="AB31" s="2474"/>
      <c r="AC31" s="2474"/>
      <c r="AD31" s="2474"/>
      <c r="AE31" s="2474"/>
      <c r="AF31" s="2474"/>
      <c r="AG31" s="2474"/>
      <c r="AH31" s="2474"/>
      <c r="AI31" s="2474"/>
      <c r="AJ31" s="2474"/>
      <c r="AK31" s="2474"/>
      <c r="AL31" s="2474"/>
      <c r="AM31" s="2474"/>
      <c r="AN31" s="2419">
        <v>71111108</v>
      </c>
      <c r="AO31" s="2419"/>
      <c r="AP31" s="2419"/>
      <c r="AQ31" s="2419"/>
      <c r="AR31" s="2419"/>
      <c r="AS31" s="2473">
        <v>0</v>
      </c>
      <c r="AT31" s="2473"/>
      <c r="AU31" s="2473"/>
      <c r="AV31" s="2473"/>
      <c r="AW31" s="2473"/>
      <c r="AX31" s="2473"/>
      <c r="AY31" s="2473"/>
      <c r="AZ31" s="2473"/>
      <c r="BA31" s="2473"/>
      <c r="BB31" s="2473"/>
      <c r="BC31" s="2473"/>
      <c r="BD31" s="2475"/>
    </row>
    <row r="32" spans="1:56" ht="15" customHeight="1" outlineLevel="1">
      <c r="A32" s="2472">
        <v>9</v>
      </c>
      <c r="B32" s="2473"/>
      <c r="C32" s="2474"/>
      <c r="D32" s="2474"/>
      <c r="E32" s="2474"/>
      <c r="F32" s="2474"/>
      <c r="G32" s="2474"/>
      <c r="H32" s="2474"/>
      <c r="I32" s="2474"/>
      <c r="J32" s="2474"/>
      <c r="K32" s="2474"/>
      <c r="L32" s="2474"/>
      <c r="M32" s="2474"/>
      <c r="N32" s="2474"/>
      <c r="O32" s="2474"/>
      <c r="P32" s="2474"/>
      <c r="Q32" s="2474"/>
      <c r="R32" s="2474"/>
      <c r="S32" s="2474"/>
      <c r="T32" s="2474"/>
      <c r="U32" s="2474"/>
      <c r="V32" s="2474"/>
      <c r="W32" s="2474"/>
      <c r="X32" s="2474"/>
      <c r="Y32" s="2474"/>
      <c r="Z32" s="2474"/>
      <c r="AA32" s="2474"/>
      <c r="AB32" s="2474"/>
      <c r="AC32" s="2474"/>
      <c r="AD32" s="2474"/>
      <c r="AE32" s="2474"/>
      <c r="AF32" s="2474"/>
      <c r="AG32" s="2474"/>
      <c r="AH32" s="2474"/>
      <c r="AI32" s="2474"/>
      <c r="AJ32" s="2474"/>
      <c r="AK32" s="2474"/>
      <c r="AL32" s="2474"/>
      <c r="AM32" s="2474"/>
      <c r="AN32" s="2419">
        <v>71111109</v>
      </c>
      <c r="AO32" s="2419"/>
      <c r="AP32" s="2419"/>
      <c r="AQ32" s="2419"/>
      <c r="AR32" s="2419"/>
      <c r="AS32" s="2473">
        <v>0</v>
      </c>
      <c r="AT32" s="2473"/>
      <c r="AU32" s="2473"/>
      <c r="AV32" s="2473"/>
      <c r="AW32" s="2473"/>
      <c r="AX32" s="2473"/>
      <c r="AY32" s="2473"/>
      <c r="AZ32" s="2473"/>
      <c r="BA32" s="2473"/>
      <c r="BB32" s="2473"/>
      <c r="BC32" s="2473"/>
      <c r="BD32" s="2475"/>
    </row>
    <row r="33" spans="1:56" ht="15" customHeight="1" outlineLevel="1" thickBot="1">
      <c r="A33" s="2476">
        <v>10</v>
      </c>
      <c r="B33" s="2477"/>
      <c r="C33" s="2478"/>
      <c r="D33" s="2478"/>
      <c r="E33" s="2478"/>
      <c r="F33" s="2478"/>
      <c r="G33" s="2478"/>
      <c r="H33" s="2478"/>
      <c r="I33" s="2478"/>
      <c r="J33" s="2478"/>
      <c r="K33" s="2478"/>
      <c r="L33" s="2478"/>
      <c r="M33" s="2478"/>
      <c r="N33" s="2478"/>
      <c r="O33" s="2478"/>
      <c r="P33" s="2478"/>
      <c r="Q33" s="2478"/>
      <c r="R33" s="2478"/>
      <c r="S33" s="2478"/>
      <c r="T33" s="2478"/>
      <c r="U33" s="2478"/>
      <c r="V33" s="2478"/>
      <c r="W33" s="2478"/>
      <c r="X33" s="2478"/>
      <c r="Y33" s="2478"/>
      <c r="Z33" s="2478"/>
      <c r="AA33" s="2478"/>
      <c r="AB33" s="2478"/>
      <c r="AC33" s="2478"/>
      <c r="AD33" s="2478"/>
      <c r="AE33" s="2478"/>
      <c r="AF33" s="2478"/>
      <c r="AG33" s="2478"/>
      <c r="AH33" s="2478"/>
      <c r="AI33" s="2478"/>
      <c r="AJ33" s="2478"/>
      <c r="AK33" s="2478"/>
      <c r="AL33" s="2478"/>
      <c r="AM33" s="2478"/>
      <c r="AN33" s="2479">
        <v>71111110</v>
      </c>
      <c r="AO33" s="2479"/>
      <c r="AP33" s="2479"/>
      <c r="AQ33" s="2479"/>
      <c r="AR33" s="2479"/>
      <c r="AS33" s="2477">
        <v>0</v>
      </c>
      <c r="AT33" s="2477"/>
      <c r="AU33" s="2477"/>
      <c r="AV33" s="2477"/>
      <c r="AW33" s="2477"/>
      <c r="AX33" s="2477"/>
      <c r="AY33" s="2477"/>
      <c r="AZ33" s="2477"/>
      <c r="BA33" s="2477"/>
      <c r="BB33" s="2477"/>
      <c r="BC33" s="2477"/>
      <c r="BD33" s="2480"/>
    </row>
    <row r="34" spans="1:56" ht="15" customHeight="1">
      <c r="A34" s="368"/>
      <c r="B34" s="369"/>
      <c r="C34" s="370"/>
      <c r="D34" s="370"/>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0"/>
      <c r="AT34" s="370"/>
      <c r="AU34" s="375"/>
      <c r="AV34" s="375"/>
      <c r="AW34" s="375"/>
      <c r="AX34" s="375"/>
      <c r="AY34" s="375"/>
      <c r="AZ34" s="375"/>
      <c r="BA34" s="375"/>
      <c r="BB34" s="375"/>
      <c r="BC34" s="375"/>
      <c r="BD34" s="380"/>
    </row>
    <row r="35" spans="1:56" ht="15" customHeight="1" thickBot="1">
      <c r="A35" s="373" t="s">
        <v>546</v>
      </c>
      <c r="B35" s="360"/>
      <c r="C35" s="361" t="s">
        <v>547</v>
      </c>
      <c r="D35" s="370"/>
      <c r="E35" s="375"/>
      <c r="F35" s="375"/>
      <c r="G35" s="375"/>
      <c r="H35" s="376"/>
      <c r="I35" s="377"/>
      <c r="J35" s="377"/>
      <c r="K35" s="377"/>
      <c r="L35" s="377"/>
      <c r="M35" s="377"/>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6"/>
      <c r="AM35" s="356"/>
      <c r="AN35" s="2459">
        <v>711211</v>
      </c>
      <c r="AO35" s="2459"/>
      <c r="AP35" s="2459"/>
      <c r="AQ35" s="2459"/>
      <c r="AR35" s="2459"/>
      <c r="AS35" s="381"/>
      <c r="AT35" s="382">
        <f>SUM(AS37:BD46)</f>
        <v>0</v>
      </c>
      <c r="AU35" s="2420">
        <f>SUM(AS37:BD46)</f>
        <v>0</v>
      </c>
      <c r="AV35" s="2421"/>
      <c r="AW35" s="2421"/>
      <c r="AX35" s="2421"/>
      <c r="AY35" s="2421"/>
      <c r="AZ35" s="2421"/>
      <c r="BA35" s="2421"/>
      <c r="BB35" s="2421"/>
      <c r="BC35" s="2422"/>
      <c r="BD35" s="383"/>
    </row>
    <row r="36" spans="1:56" ht="15" customHeight="1" outlineLevel="1" thickBot="1">
      <c r="A36" s="2460" t="s">
        <v>197</v>
      </c>
      <c r="B36" s="2461"/>
      <c r="C36" s="2461" t="s">
        <v>759</v>
      </c>
      <c r="D36" s="2461"/>
      <c r="E36" s="2461"/>
      <c r="F36" s="2461"/>
      <c r="G36" s="2461"/>
      <c r="H36" s="2461"/>
      <c r="I36" s="2461" t="s">
        <v>760</v>
      </c>
      <c r="J36" s="2461"/>
      <c r="K36" s="2461"/>
      <c r="L36" s="2461"/>
      <c r="M36" s="2461"/>
      <c r="N36" s="2461"/>
      <c r="O36" s="2461" t="s">
        <v>501</v>
      </c>
      <c r="P36" s="2461"/>
      <c r="Q36" s="2461"/>
      <c r="R36" s="2461"/>
      <c r="S36" s="2461"/>
      <c r="T36" s="2461" t="s">
        <v>502</v>
      </c>
      <c r="U36" s="2461"/>
      <c r="V36" s="2461"/>
      <c r="W36" s="2461"/>
      <c r="X36" s="2461"/>
      <c r="Y36" s="2461"/>
      <c r="Z36" s="2461"/>
      <c r="AA36" s="2461" t="s">
        <v>763</v>
      </c>
      <c r="AB36" s="2461"/>
      <c r="AC36" s="2461"/>
      <c r="AD36" s="2461"/>
      <c r="AE36" s="2461"/>
      <c r="AF36" s="2461"/>
      <c r="AG36" s="2461"/>
      <c r="AH36" s="2461"/>
      <c r="AI36" s="2461"/>
      <c r="AJ36" s="2461"/>
      <c r="AK36" s="2461"/>
      <c r="AL36" s="2461"/>
      <c r="AM36" s="2461"/>
      <c r="AN36" s="2465" t="s">
        <v>11</v>
      </c>
      <c r="AO36" s="2465"/>
      <c r="AP36" s="2465"/>
      <c r="AQ36" s="2465"/>
      <c r="AR36" s="2465"/>
      <c r="AS36" s="2481" t="s">
        <v>370</v>
      </c>
      <c r="AT36" s="2481"/>
      <c r="AU36" s="2481"/>
      <c r="AV36" s="2481"/>
      <c r="AW36" s="2481"/>
      <c r="AX36" s="2481"/>
      <c r="AY36" s="2481"/>
      <c r="AZ36" s="2481"/>
      <c r="BA36" s="2481"/>
      <c r="BB36" s="2481"/>
      <c r="BC36" s="2481"/>
      <c r="BD36" s="2482"/>
    </row>
    <row r="37" spans="1:56" ht="15" customHeight="1" outlineLevel="1">
      <c r="A37" s="2467">
        <v>1</v>
      </c>
      <c r="B37" s="2468"/>
      <c r="C37" s="2483"/>
      <c r="D37" s="2483"/>
      <c r="E37" s="2483"/>
      <c r="F37" s="2483"/>
      <c r="G37" s="2483"/>
      <c r="H37" s="2483"/>
      <c r="I37" s="2483"/>
      <c r="J37" s="2483"/>
      <c r="K37" s="2483"/>
      <c r="L37" s="2483"/>
      <c r="M37" s="2483"/>
      <c r="N37" s="2483"/>
      <c r="O37" s="2483"/>
      <c r="P37" s="2483"/>
      <c r="Q37" s="2483"/>
      <c r="R37" s="2483"/>
      <c r="S37" s="2483"/>
      <c r="T37" s="2483"/>
      <c r="U37" s="2483"/>
      <c r="V37" s="2483"/>
      <c r="W37" s="2483"/>
      <c r="X37" s="2483"/>
      <c r="Y37" s="2483"/>
      <c r="Z37" s="2483"/>
      <c r="AA37" s="2483"/>
      <c r="AB37" s="2483"/>
      <c r="AC37" s="2483"/>
      <c r="AD37" s="2483"/>
      <c r="AE37" s="2483"/>
      <c r="AF37" s="2483"/>
      <c r="AG37" s="2483"/>
      <c r="AH37" s="2483"/>
      <c r="AI37" s="2483"/>
      <c r="AJ37" s="2483"/>
      <c r="AK37" s="2483"/>
      <c r="AL37" s="2483"/>
      <c r="AM37" s="2483"/>
      <c r="AN37" s="2470">
        <v>71121101</v>
      </c>
      <c r="AO37" s="2470"/>
      <c r="AP37" s="2470"/>
      <c r="AQ37" s="2470"/>
      <c r="AR37" s="2470"/>
      <c r="AS37" s="2468">
        <v>0</v>
      </c>
      <c r="AT37" s="2468"/>
      <c r="AU37" s="2468"/>
      <c r="AV37" s="2468"/>
      <c r="AW37" s="2468"/>
      <c r="AX37" s="2468"/>
      <c r="AY37" s="2468"/>
      <c r="AZ37" s="2468"/>
      <c r="BA37" s="2468"/>
      <c r="BB37" s="2468"/>
      <c r="BC37" s="2468"/>
      <c r="BD37" s="2471"/>
    </row>
    <row r="38" spans="1:56" ht="15" customHeight="1" outlineLevel="1">
      <c r="A38" s="2472">
        <v>2</v>
      </c>
      <c r="B38" s="2473"/>
      <c r="C38" s="2484"/>
      <c r="D38" s="2484"/>
      <c r="E38" s="2484"/>
      <c r="F38" s="2484"/>
      <c r="G38" s="2484"/>
      <c r="H38" s="2484"/>
      <c r="I38" s="2484"/>
      <c r="J38" s="2484"/>
      <c r="K38" s="2484"/>
      <c r="L38" s="2484"/>
      <c r="M38" s="2484"/>
      <c r="N38" s="2484"/>
      <c r="O38" s="2484"/>
      <c r="P38" s="2484"/>
      <c r="Q38" s="2484"/>
      <c r="R38" s="2484"/>
      <c r="S38" s="2484"/>
      <c r="T38" s="2484"/>
      <c r="U38" s="2484"/>
      <c r="V38" s="2484"/>
      <c r="W38" s="2484"/>
      <c r="X38" s="2484"/>
      <c r="Y38" s="2484"/>
      <c r="Z38" s="2484"/>
      <c r="AA38" s="2484"/>
      <c r="AB38" s="2484"/>
      <c r="AC38" s="2484"/>
      <c r="AD38" s="2484"/>
      <c r="AE38" s="2484"/>
      <c r="AF38" s="2484"/>
      <c r="AG38" s="2484"/>
      <c r="AH38" s="2484"/>
      <c r="AI38" s="2484"/>
      <c r="AJ38" s="2484"/>
      <c r="AK38" s="2484"/>
      <c r="AL38" s="2484"/>
      <c r="AM38" s="2484"/>
      <c r="AN38" s="2419">
        <v>71121102</v>
      </c>
      <c r="AO38" s="2419"/>
      <c r="AP38" s="2419"/>
      <c r="AQ38" s="2419"/>
      <c r="AR38" s="2419"/>
      <c r="AS38" s="2473">
        <v>0</v>
      </c>
      <c r="AT38" s="2473"/>
      <c r="AU38" s="2473"/>
      <c r="AV38" s="2473"/>
      <c r="AW38" s="2473"/>
      <c r="AX38" s="2473"/>
      <c r="AY38" s="2473"/>
      <c r="AZ38" s="2473"/>
      <c r="BA38" s="2473"/>
      <c r="BB38" s="2473"/>
      <c r="BC38" s="2473"/>
      <c r="BD38" s="2475"/>
    </row>
    <row r="39" spans="1:56" ht="15" customHeight="1" outlineLevel="1">
      <c r="A39" s="2472">
        <v>3</v>
      </c>
      <c r="B39" s="2473"/>
      <c r="C39" s="2484"/>
      <c r="D39" s="2484"/>
      <c r="E39" s="2484"/>
      <c r="F39" s="2484"/>
      <c r="G39" s="2484"/>
      <c r="H39" s="2484"/>
      <c r="I39" s="2484"/>
      <c r="J39" s="2484"/>
      <c r="K39" s="2484"/>
      <c r="L39" s="2484"/>
      <c r="M39" s="2484"/>
      <c r="N39" s="2484"/>
      <c r="O39" s="2484"/>
      <c r="P39" s="2484"/>
      <c r="Q39" s="2484"/>
      <c r="R39" s="2484"/>
      <c r="S39" s="2484"/>
      <c r="T39" s="2484"/>
      <c r="U39" s="2484"/>
      <c r="V39" s="2484"/>
      <c r="W39" s="2484"/>
      <c r="X39" s="2484"/>
      <c r="Y39" s="2484"/>
      <c r="Z39" s="2484"/>
      <c r="AA39" s="2484"/>
      <c r="AB39" s="2484"/>
      <c r="AC39" s="2484"/>
      <c r="AD39" s="2484"/>
      <c r="AE39" s="2484"/>
      <c r="AF39" s="2484"/>
      <c r="AG39" s="2484"/>
      <c r="AH39" s="2484"/>
      <c r="AI39" s="2484"/>
      <c r="AJ39" s="2484"/>
      <c r="AK39" s="2484"/>
      <c r="AL39" s="2484"/>
      <c r="AM39" s="2484"/>
      <c r="AN39" s="2419">
        <v>71121103</v>
      </c>
      <c r="AO39" s="2419"/>
      <c r="AP39" s="2419"/>
      <c r="AQ39" s="2419"/>
      <c r="AR39" s="2419"/>
      <c r="AS39" s="2473">
        <v>0</v>
      </c>
      <c r="AT39" s="2473"/>
      <c r="AU39" s="2473"/>
      <c r="AV39" s="2473"/>
      <c r="AW39" s="2473"/>
      <c r="AX39" s="2473"/>
      <c r="AY39" s="2473"/>
      <c r="AZ39" s="2473"/>
      <c r="BA39" s="2473"/>
      <c r="BB39" s="2473"/>
      <c r="BC39" s="2473"/>
      <c r="BD39" s="2475"/>
    </row>
    <row r="40" spans="1:56" ht="15" customHeight="1" outlineLevel="1">
      <c r="A40" s="2472">
        <v>4</v>
      </c>
      <c r="B40" s="2473"/>
      <c r="C40" s="2484"/>
      <c r="D40" s="2484"/>
      <c r="E40" s="2484"/>
      <c r="F40" s="2484"/>
      <c r="G40" s="2484"/>
      <c r="H40" s="2484"/>
      <c r="I40" s="2484"/>
      <c r="J40" s="2484"/>
      <c r="K40" s="2484"/>
      <c r="L40" s="2484"/>
      <c r="M40" s="2484"/>
      <c r="N40" s="2484"/>
      <c r="O40" s="2484"/>
      <c r="P40" s="2484"/>
      <c r="Q40" s="2484"/>
      <c r="R40" s="2484"/>
      <c r="S40" s="2484"/>
      <c r="T40" s="2484"/>
      <c r="U40" s="2484"/>
      <c r="V40" s="2484"/>
      <c r="W40" s="2484"/>
      <c r="X40" s="2484"/>
      <c r="Y40" s="2484"/>
      <c r="Z40" s="2484"/>
      <c r="AA40" s="2484"/>
      <c r="AB40" s="2484"/>
      <c r="AC40" s="2484"/>
      <c r="AD40" s="2484"/>
      <c r="AE40" s="2484"/>
      <c r="AF40" s="2484"/>
      <c r="AG40" s="2484"/>
      <c r="AH40" s="2484"/>
      <c r="AI40" s="2484"/>
      <c r="AJ40" s="2484"/>
      <c r="AK40" s="2484"/>
      <c r="AL40" s="2484"/>
      <c r="AM40" s="2484"/>
      <c r="AN40" s="2419">
        <v>71121104</v>
      </c>
      <c r="AO40" s="2419"/>
      <c r="AP40" s="2419"/>
      <c r="AQ40" s="2419"/>
      <c r="AR40" s="2419"/>
      <c r="AS40" s="2473">
        <v>0</v>
      </c>
      <c r="AT40" s="2473"/>
      <c r="AU40" s="2473"/>
      <c r="AV40" s="2473"/>
      <c r="AW40" s="2473"/>
      <c r="AX40" s="2473"/>
      <c r="AY40" s="2473"/>
      <c r="AZ40" s="2473"/>
      <c r="BA40" s="2473"/>
      <c r="BB40" s="2473"/>
      <c r="BC40" s="2473"/>
      <c r="BD40" s="2475"/>
    </row>
    <row r="41" spans="1:56" ht="15" customHeight="1" outlineLevel="1">
      <c r="A41" s="2472">
        <v>5</v>
      </c>
      <c r="B41" s="2473"/>
      <c r="C41" s="2484"/>
      <c r="D41" s="2484"/>
      <c r="E41" s="2484"/>
      <c r="F41" s="2484"/>
      <c r="G41" s="2484"/>
      <c r="H41" s="2484"/>
      <c r="I41" s="2484"/>
      <c r="J41" s="2484"/>
      <c r="K41" s="2484"/>
      <c r="L41" s="2484"/>
      <c r="M41" s="2484"/>
      <c r="N41" s="2484"/>
      <c r="O41" s="2484"/>
      <c r="P41" s="2484"/>
      <c r="Q41" s="2484"/>
      <c r="R41" s="2484"/>
      <c r="S41" s="2484"/>
      <c r="T41" s="2484"/>
      <c r="U41" s="2484"/>
      <c r="V41" s="2484"/>
      <c r="W41" s="2484"/>
      <c r="X41" s="2484"/>
      <c r="Y41" s="2484"/>
      <c r="Z41" s="2484"/>
      <c r="AA41" s="2484"/>
      <c r="AB41" s="2484"/>
      <c r="AC41" s="2484"/>
      <c r="AD41" s="2484"/>
      <c r="AE41" s="2484"/>
      <c r="AF41" s="2484"/>
      <c r="AG41" s="2484"/>
      <c r="AH41" s="2484"/>
      <c r="AI41" s="2484"/>
      <c r="AJ41" s="2484"/>
      <c r="AK41" s="2484"/>
      <c r="AL41" s="2484"/>
      <c r="AM41" s="2484"/>
      <c r="AN41" s="2419">
        <v>71121105</v>
      </c>
      <c r="AO41" s="2419"/>
      <c r="AP41" s="2419"/>
      <c r="AQ41" s="2419"/>
      <c r="AR41" s="2419"/>
      <c r="AS41" s="2473">
        <v>0</v>
      </c>
      <c r="AT41" s="2473"/>
      <c r="AU41" s="2473"/>
      <c r="AV41" s="2473"/>
      <c r="AW41" s="2473"/>
      <c r="AX41" s="2473"/>
      <c r="AY41" s="2473"/>
      <c r="AZ41" s="2473"/>
      <c r="BA41" s="2473"/>
      <c r="BB41" s="2473"/>
      <c r="BC41" s="2473"/>
      <c r="BD41" s="2475"/>
    </row>
    <row r="42" spans="1:56" ht="15" customHeight="1" outlineLevel="1">
      <c r="A42" s="2472">
        <v>6</v>
      </c>
      <c r="B42" s="2473"/>
      <c r="C42" s="2484"/>
      <c r="D42" s="2484"/>
      <c r="E42" s="2484"/>
      <c r="F42" s="2484"/>
      <c r="G42" s="2484"/>
      <c r="H42" s="2484"/>
      <c r="I42" s="2484"/>
      <c r="J42" s="2484"/>
      <c r="K42" s="2484"/>
      <c r="L42" s="2484"/>
      <c r="M42" s="2484"/>
      <c r="N42" s="2484"/>
      <c r="O42" s="2484"/>
      <c r="P42" s="2484"/>
      <c r="Q42" s="2484"/>
      <c r="R42" s="2484"/>
      <c r="S42" s="2484"/>
      <c r="T42" s="2484"/>
      <c r="U42" s="2484"/>
      <c r="V42" s="2484"/>
      <c r="W42" s="2484"/>
      <c r="X42" s="2484"/>
      <c r="Y42" s="2484"/>
      <c r="Z42" s="2484"/>
      <c r="AA42" s="2484"/>
      <c r="AB42" s="2484"/>
      <c r="AC42" s="2484"/>
      <c r="AD42" s="2484"/>
      <c r="AE42" s="2484"/>
      <c r="AF42" s="2484"/>
      <c r="AG42" s="2484"/>
      <c r="AH42" s="2484"/>
      <c r="AI42" s="2484"/>
      <c r="AJ42" s="2484"/>
      <c r="AK42" s="2484"/>
      <c r="AL42" s="2484"/>
      <c r="AM42" s="2484"/>
      <c r="AN42" s="2419">
        <v>71121106</v>
      </c>
      <c r="AO42" s="2419"/>
      <c r="AP42" s="2419"/>
      <c r="AQ42" s="2419"/>
      <c r="AR42" s="2419"/>
      <c r="AS42" s="2473">
        <v>0</v>
      </c>
      <c r="AT42" s="2473"/>
      <c r="AU42" s="2473"/>
      <c r="AV42" s="2473"/>
      <c r="AW42" s="2473"/>
      <c r="AX42" s="2473"/>
      <c r="AY42" s="2473"/>
      <c r="AZ42" s="2473"/>
      <c r="BA42" s="2473"/>
      <c r="BB42" s="2473"/>
      <c r="BC42" s="2473"/>
      <c r="BD42" s="2475"/>
    </row>
    <row r="43" spans="1:56" ht="15" customHeight="1" outlineLevel="1">
      <c r="A43" s="2472">
        <v>7</v>
      </c>
      <c r="B43" s="2473"/>
      <c r="C43" s="2484"/>
      <c r="D43" s="2484"/>
      <c r="E43" s="2484"/>
      <c r="F43" s="2484"/>
      <c r="G43" s="2484"/>
      <c r="H43" s="2484"/>
      <c r="I43" s="2484"/>
      <c r="J43" s="2484"/>
      <c r="K43" s="2484"/>
      <c r="L43" s="2484"/>
      <c r="M43" s="2484"/>
      <c r="N43" s="2484"/>
      <c r="O43" s="2484"/>
      <c r="P43" s="2484"/>
      <c r="Q43" s="2484"/>
      <c r="R43" s="2484"/>
      <c r="S43" s="2484"/>
      <c r="T43" s="2484"/>
      <c r="U43" s="2484"/>
      <c r="V43" s="2484"/>
      <c r="W43" s="2484"/>
      <c r="X43" s="2484"/>
      <c r="Y43" s="2484"/>
      <c r="Z43" s="2484"/>
      <c r="AA43" s="2484"/>
      <c r="AB43" s="2484"/>
      <c r="AC43" s="2484"/>
      <c r="AD43" s="2484"/>
      <c r="AE43" s="2484"/>
      <c r="AF43" s="2484"/>
      <c r="AG43" s="2484"/>
      <c r="AH43" s="2484"/>
      <c r="AI43" s="2484"/>
      <c r="AJ43" s="2484"/>
      <c r="AK43" s="2484"/>
      <c r="AL43" s="2484"/>
      <c r="AM43" s="2484"/>
      <c r="AN43" s="2419">
        <v>71121107</v>
      </c>
      <c r="AO43" s="2419"/>
      <c r="AP43" s="2419"/>
      <c r="AQ43" s="2419"/>
      <c r="AR43" s="2419"/>
      <c r="AS43" s="2473">
        <v>0</v>
      </c>
      <c r="AT43" s="2473"/>
      <c r="AU43" s="2473"/>
      <c r="AV43" s="2473"/>
      <c r="AW43" s="2473"/>
      <c r="AX43" s="2473"/>
      <c r="AY43" s="2473"/>
      <c r="AZ43" s="2473"/>
      <c r="BA43" s="2473"/>
      <c r="BB43" s="2473"/>
      <c r="BC43" s="2473"/>
      <c r="BD43" s="2475"/>
    </row>
    <row r="44" spans="1:56" ht="15" customHeight="1" outlineLevel="1">
      <c r="A44" s="2472">
        <v>8</v>
      </c>
      <c r="B44" s="2473"/>
      <c r="C44" s="2484"/>
      <c r="D44" s="2484"/>
      <c r="E44" s="2484"/>
      <c r="F44" s="2484"/>
      <c r="G44" s="2484"/>
      <c r="H44" s="2484"/>
      <c r="I44" s="2484"/>
      <c r="J44" s="2484"/>
      <c r="K44" s="2484"/>
      <c r="L44" s="2484"/>
      <c r="M44" s="2484"/>
      <c r="N44" s="2484"/>
      <c r="O44" s="2484"/>
      <c r="P44" s="2484"/>
      <c r="Q44" s="2484"/>
      <c r="R44" s="2484"/>
      <c r="S44" s="2484"/>
      <c r="T44" s="2484"/>
      <c r="U44" s="2484"/>
      <c r="V44" s="2484"/>
      <c r="W44" s="2484"/>
      <c r="X44" s="2484"/>
      <c r="Y44" s="2484"/>
      <c r="Z44" s="2484"/>
      <c r="AA44" s="2484"/>
      <c r="AB44" s="2484"/>
      <c r="AC44" s="2484"/>
      <c r="AD44" s="2484"/>
      <c r="AE44" s="2484"/>
      <c r="AF44" s="2484"/>
      <c r="AG44" s="2484"/>
      <c r="AH44" s="2484"/>
      <c r="AI44" s="2484"/>
      <c r="AJ44" s="2484"/>
      <c r="AK44" s="2484"/>
      <c r="AL44" s="2484"/>
      <c r="AM44" s="2484"/>
      <c r="AN44" s="2419">
        <v>71121108</v>
      </c>
      <c r="AO44" s="2419"/>
      <c r="AP44" s="2419"/>
      <c r="AQ44" s="2419"/>
      <c r="AR44" s="2419"/>
      <c r="AS44" s="2473">
        <v>0</v>
      </c>
      <c r="AT44" s="2473"/>
      <c r="AU44" s="2473"/>
      <c r="AV44" s="2473"/>
      <c r="AW44" s="2473"/>
      <c r="AX44" s="2473"/>
      <c r="AY44" s="2473"/>
      <c r="AZ44" s="2473"/>
      <c r="BA44" s="2473"/>
      <c r="BB44" s="2473"/>
      <c r="BC44" s="2473"/>
      <c r="BD44" s="2475"/>
    </row>
    <row r="45" spans="1:56" ht="15" customHeight="1" outlineLevel="1">
      <c r="A45" s="2472">
        <v>9</v>
      </c>
      <c r="B45" s="2473"/>
      <c r="C45" s="2484"/>
      <c r="D45" s="2484"/>
      <c r="E45" s="2484"/>
      <c r="F45" s="2484"/>
      <c r="G45" s="2484"/>
      <c r="H45" s="2484"/>
      <c r="I45" s="2484"/>
      <c r="J45" s="2484"/>
      <c r="K45" s="2484"/>
      <c r="L45" s="2484"/>
      <c r="M45" s="2484"/>
      <c r="N45" s="2484"/>
      <c r="O45" s="2484"/>
      <c r="P45" s="2484"/>
      <c r="Q45" s="2484"/>
      <c r="R45" s="2484"/>
      <c r="S45" s="2484"/>
      <c r="T45" s="2484"/>
      <c r="U45" s="2484"/>
      <c r="V45" s="2484"/>
      <c r="W45" s="2484"/>
      <c r="X45" s="2484"/>
      <c r="Y45" s="2484"/>
      <c r="Z45" s="2484"/>
      <c r="AA45" s="2484"/>
      <c r="AB45" s="2484"/>
      <c r="AC45" s="2484"/>
      <c r="AD45" s="2484"/>
      <c r="AE45" s="2484"/>
      <c r="AF45" s="2484"/>
      <c r="AG45" s="2484"/>
      <c r="AH45" s="2484"/>
      <c r="AI45" s="2484"/>
      <c r="AJ45" s="2484"/>
      <c r="AK45" s="2484"/>
      <c r="AL45" s="2484"/>
      <c r="AM45" s="2484"/>
      <c r="AN45" s="2419">
        <v>71121109</v>
      </c>
      <c r="AO45" s="2419"/>
      <c r="AP45" s="2419"/>
      <c r="AQ45" s="2419"/>
      <c r="AR45" s="2419"/>
      <c r="AS45" s="2473">
        <v>0</v>
      </c>
      <c r="AT45" s="2473"/>
      <c r="AU45" s="2473"/>
      <c r="AV45" s="2473"/>
      <c r="AW45" s="2473"/>
      <c r="AX45" s="2473"/>
      <c r="AY45" s="2473"/>
      <c r="AZ45" s="2473"/>
      <c r="BA45" s="2473"/>
      <c r="BB45" s="2473"/>
      <c r="BC45" s="2473"/>
      <c r="BD45" s="2475"/>
    </row>
    <row r="46" spans="1:56" ht="15" customHeight="1" outlineLevel="1" thickBot="1">
      <c r="A46" s="2476">
        <v>10</v>
      </c>
      <c r="B46" s="2477"/>
      <c r="C46" s="2485"/>
      <c r="D46" s="2485"/>
      <c r="E46" s="2485"/>
      <c r="F46" s="2485"/>
      <c r="G46" s="2485"/>
      <c r="H46" s="2485"/>
      <c r="I46" s="2485"/>
      <c r="J46" s="2485"/>
      <c r="K46" s="2485"/>
      <c r="L46" s="2485"/>
      <c r="M46" s="2485"/>
      <c r="N46" s="2485"/>
      <c r="O46" s="2485"/>
      <c r="P46" s="2485"/>
      <c r="Q46" s="2485"/>
      <c r="R46" s="2485"/>
      <c r="S46" s="2485"/>
      <c r="T46" s="2485"/>
      <c r="U46" s="2485"/>
      <c r="V46" s="2485"/>
      <c r="W46" s="2485"/>
      <c r="X46" s="2485"/>
      <c r="Y46" s="2485"/>
      <c r="Z46" s="2485"/>
      <c r="AA46" s="2485"/>
      <c r="AB46" s="2485"/>
      <c r="AC46" s="2485"/>
      <c r="AD46" s="2485"/>
      <c r="AE46" s="2485"/>
      <c r="AF46" s="2485"/>
      <c r="AG46" s="2485"/>
      <c r="AH46" s="2485"/>
      <c r="AI46" s="2485"/>
      <c r="AJ46" s="2485"/>
      <c r="AK46" s="2485"/>
      <c r="AL46" s="2485"/>
      <c r="AM46" s="2485"/>
      <c r="AN46" s="2479">
        <v>71121110</v>
      </c>
      <c r="AO46" s="2479"/>
      <c r="AP46" s="2479"/>
      <c r="AQ46" s="2479"/>
      <c r="AR46" s="2479"/>
      <c r="AS46" s="2477">
        <v>0</v>
      </c>
      <c r="AT46" s="2477"/>
      <c r="AU46" s="2477"/>
      <c r="AV46" s="2477"/>
      <c r="AW46" s="2477"/>
      <c r="AX46" s="2477"/>
      <c r="AY46" s="2477"/>
      <c r="AZ46" s="2477"/>
      <c r="BA46" s="2477"/>
      <c r="BB46" s="2477"/>
      <c r="BC46" s="2477"/>
      <c r="BD46" s="2480"/>
    </row>
    <row r="47" spans="1:56" ht="15" customHeight="1">
      <c r="A47" s="368"/>
      <c r="B47" s="369"/>
      <c r="C47" s="370"/>
      <c r="D47" s="370"/>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84"/>
      <c r="AT47" s="384"/>
      <c r="AU47" s="385"/>
      <c r="AV47" s="385"/>
      <c r="AW47" s="385"/>
      <c r="AX47" s="385"/>
      <c r="AY47" s="385"/>
      <c r="AZ47" s="385"/>
      <c r="BA47" s="385"/>
      <c r="BB47" s="385"/>
      <c r="BC47" s="385"/>
      <c r="BD47" s="386"/>
    </row>
    <row r="48" spans="1:56" ht="18.75" customHeight="1">
      <c r="A48" s="2486" t="s">
        <v>764</v>
      </c>
      <c r="B48" s="2487"/>
      <c r="C48" s="2487"/>
      <c r="D48" s="2487"/>
      <c r="E48" s="2487"/>
      <c r="F48" s="2487"/>
      <c r="G48" s="2487"/>
      <c r="H48" s="2487"/>
      <c r="I48" s="2487"/>
      <c r="J48" s="2487"/>
      <c r="K48" s="2487"/>
      <c r="L48" s="2487"/>
      <c r="M48" s="2487"/>
      <c r="N48" s="2487"/>
      <c r="O48" s="2487"/>
      <c r="P48" s="2487"/>
      <c r="Q48" s="2487"/>
      <c r="R48" s="2487"/>
      <c r="S48" s="2487"/>
      <c r="T48" s="2487"/>
      <c r="U48" s="2487"/>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84"/>
      <c r="AT48" s="384"/>
      <c r="AU48" s="385"/>
      <c r="AV48" s="385"/>
      <c r="AW48" s="385"/>
      <c r="AX48" s="385"/>
      <c r="AY48" s="385"/>
      <c r="AZ48" s="385"/>
      <c r="BA48" s="385"/>
      <c r="BB48" s="385"/>
      <c r="BC48" s="385"/>
      <c r="BD48" s="386"/>
    </row>
    <row r="49" spans="1:56" ht="15" customHeight="1" thickBot="1">
      <c r="A49" s="359" t="s">
        <v>548</v>
      </c>
      <c r="B49" s="360"/>
      <c r="C49" s="361" t="s">
        <v>765</v>
      </c>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2419">
        <v>821312</v>
      </c>
      <c r="AO49" s="2419"/>
      <c r="AP49" s="2419"/>
      <c r="AQ49" s="2419"/>
      <c r="AR49" s="2419"/>
      <c r="AS49" s="362"/>
      <c r="AT49" s="363">
        <f>SUM(AT51:BD60)</f>
        <v>0</v>
      </c>
      <c r="AU49" s="2420">
        <f>SUM(AS51:BD60)</f>
        <v>0</v>
      </c>
      <c r="AV49" s="2421"/>
      <c r="AW49" s="2421"/>
      <c r="AX49" s="2421"/>
      <c r="AY49" s="2421"/>
      <c r="AZ49" s="2421"/>
      <c r="BA49" s="2421"/>
      <c r="BB49" s="2421"/>
      <c r="BC49" s="2422"/>
      <c r="BD49" s="364"/>
    </row>
    <row r="50" spans="1:56" ht="15" customHeight="1" outlineLevel="1" thickBot="1">
      <c r="A50" s="2423" t="s">
        <v>197</v>
      </c>
      <c r="B50" s="2424"/>
      <c r="C50" s="365" t="s">
        <v>543</v>
      </c>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2413" t="s">
        <v>11</v>
      </c>
      <c r="AO50" s="2414"/>
      <c r="AP50" s="2414"/>
      <c r="AQ50" s="2414"/>
      <c r="AR50" s="2425"/>
      <c r="AS50" s="2426" t="s">
        <v>370</v>
      </c>
      <c r="AT50" s="2427"/>
      <c r="AU50" s="2427"/>
      <c r="AV50" s="2427"/>
      <c r="AW50" s="2427"/>
      <c r="AX50" s="2427"/>
      <c r="AY50" s="2427"/>
      <c r="AZ50" s="2427"/>
      <c r="BA50" s="2427"/>
      <c r="BB50" s="2427"/>
      <c r="BC50" s="2427"/>
      <c r="BD50" s="2428"/>
    </row>
    <row r="51" spans="1:56" ht="15" customHeight="1" outlineLevel="1">
      <c r="A51" s="2429">
        <v>1</v>
      </c>
      <c r="B51" s="2430"/>
      <c r="C51" s="2431"/>
      <c r="D51" s="2432"/>
      <c r="E51" s="2432"/>
      <c r="F51" s="2432"/>
      <c r="G51" s="2432"/>
      <c r="H51" s="2432"/>
      <c r="I51" s="2432"/>
      <c r="J51" s="2432"/>
      <c r="K51" s="2432"/>
      <c r="L51" s="2432"/>
      <c r="M51" s="2432"/>
      <c r="N51" s="2432"/>
      <c r="O51" s="2432"/>
      <c r="P51" s="2432"/>
      <c r="Q51" s="2432"/>
      <c r="R51" s="2432"/>
      <c r="S51" s="2432"/>
      <c r="T51" s="2432"/>
      <c r="U51" s="2432"/>
      <c r="V51" s="2432"/>
      <c r="W51" s="2432"/>
      <c r="X51" s="2432"/>
      <c r="Y51" s="2432"/>
      <c r="Z51" s="2432"/>
      <c r="AA51" s="2432"/>
      <c r="AB51" s="2432"/>
      <c r="AC51" s="2432"/>
      <c r="AD51" s="2432"/>
      <c r="AE51" s="2432"/>
      <c r="AF51" s="2432"/>
      <c r="AG51" s="2432"/>
      <c r="AH51" s="2432"/>
      <c r="AI51" s="2432"/>
      <c r="AJ51" s="2432"/>
      <c r="AK51" s="2432"/>
      <c r="AL51" s="2432"/>
      <c r="AM51" s="2433"/>
      <c r="AN51" s="2434">
        <v>82131201</v>
      </c>
      <c r="AO51" s="2434"/>
      <c r="AP51" s="2434"/>
      <c r="AQ51" s="2434"/>
      <c r="AR51" s="2435"/>
      <c r="AS51" s="2436">
        <v>0</v>
      </c>
      <c r="AT51" s="2437"/>
      <c r="AU51" s="2437"/>
      <c r="AV51" s="2437"/>
      <c r="AW51" s="2437"/>
      <c r="AX51" s="2437"/>
      <c r="AY51" s="2437"/>
      <c r="AZ51" s="2437"/>
      <c r="BA51" s="2437"/>
      <c r="BB51" s="2437"/>
      <c r="BC51" s="2437"/>
      <c r="BD51" s="2438"/>
    </row>
    <row r="52" spans="1:56" ht="15" customHeight="1" outlineLevel="1">
      <c r="A52" s="2439">
        <v>2</v>
      </c>
      <c r="B52" s="2440"/>
      <c r="C52" s="2441"/>
      <c r="D52" s="2442"/>
      <c r="E52" s="2442"/>
      <c r="F52" s="2442"/>
      <c r="G52" s="2442"/>
      <c r="H52" s="2442"/>
      <c r="I52" s="2442"/>
      <c r="J52" s="2442"/>
      <c r="K52" s="2442"/>
      <c r="L52" s="2442"/>
      <c r="M52" s="2442"/>
      <c r="N52" s="2442"/>
      <c r="O52" s="2442"/>
      <c r="P52" s="2442"/>
      <c r="Q52" s="2442"/>
      <c r="R52" s="2442"/>
      <c r="S52" s="2442"/>
      <c r="T52" s="2442"/>
      <c r="U52" s="2442"/>
      <c r="V52" s="2442"/>
      <c r="W52" s="2442"/>
      <c r="X52" s="2442"/>
      <c r="Y52" s="2442"/>
      <c r="Z52" s="2442"/>
      <c r="AA52" s="2442"/>
      <c r="AB52" s="2442"/>
      <c r="AC52" s="2442"/>
      <c r="AD52" s="2442"/>
      <c r="AE52" s="2442"/>
      <c r="AF52" s="2442"/>
      <c r="AG52" s="2442"/>
      <c r="AH52" s="2442"/>
      <c r="AI52" s="2442"/>
      <c r="AJ52" s="2442"/>
      <c r="AK52" s="2442"/>
      <c r="AL52" s="2442"/>
      <c r="AM52" s="2443"/>
      <c r="AN52" s="2444">
        <v>82131202</v>
      </c>
      <c r="AO52" s="2444"/>
      <c r="AP52" s="2444">
        <v>821321</v>
      </c>
      <c r="AQ52" s="2444"/>
      <c r="AR52" s="2445"/>
      <c r="AS52" s="2446">
        <v>0</v>
      </c>
      <c r="AT52" s="2447"/>
      <c r="AU52" s="2447"/>
      <c r="AV52" s="2447"/>
      <c r="AW52" s="2447"/>
      <c r="AX52" s="2447"/>
      <c r="AY52" s="2447"/>
      <c r="AZ52" s="2447"/>
      <c r="BA52" s="2447"/>
      <c r="BB52" s="2447"/>
      <c r="BC52" s="2447"/>
      <c r="BD52" s="2448"/>
    </row>
    <row r="53" spans="1:56" ht="15" customHeight="1" outlineLevel="1">
      <c r="A53" s="2439">
        <v>3</v>
      </c>
      <c r="B53" s="2440"/>
      <c r="C53" s="2441"/>
      <c r="D53" s="2442"/>
      <c r="E53" s="2442"/>
      <c r="F53" s="2442"/>
      <c r="G53" s="2442"/>
      <c r="H53" s="2442"/>
      <c r="I53" s="2442"/>
      <c r="J53" s="2442"/>
      <c r="K53" s="2442"/>
      <c r="L53" s="2442"/>
      <c r="M53" s="2442"/>
      <c r="N53" s="2442"/>
      <c r="O53" s="2442"/>
      <c r="P53" s="2442"/>
      <c r="Q53" s="2442"/>
      <c r="R53" s="2442"/>
      <c r="S53" s="2442"/>
      <c r="T53" s="2442"/>
      <c r="U53" s="2442"/>
      <c r="V53" s="2442"/>
      <c r="W53" s="2442"/>
      <c r="X53" s="2442"/>
      <c r="Y53" s="2442"/>
      <c r="Z53" s="2442"/>
      <c r="AA53" s="2442"/>
      <c r="AB53" s="2442"/>
      <c r="AC53" s="2442"/>
      <c r="AD53" s="2442"/>
      <c r="AE53" s="2442"/>
      <c r="AF53" s="2442"/>
      <c r="AG53" s="2442"/>
      <c r="AH53" s="2442"/>
      <c r="AI53" s="2442"/>
      <c r="AJ53" s="2442"/>
      <c r="AK53" s="2442"/>
      <c r="AL53" s="2442"/>
      <c r="AM53" s="2443"/>
      <c r="AN53" s="2444">
        <v>82131203</v>
      </c>
      <c r="AO53" s="2444"/>
      <c r="AP53" s="2444">
        <v>821331</v>
      </c>
      <c r="AQ53" s="2444"/>
      <c r="AR53" s="2445"/>
      <c r="AS53" s="2446">
        <v>0</v>
      </c>
      <c r="AT53" s="2447"/>
      <c r="AU53" s="2447"/>
      <c r="AV53" s="2447"/>
      <c r="AW53" s="2447"/>
      <c r="AX53" s="2447"/>
      <c r="AY53" s="2447"/>
      <c r="AZ53" s="2447"/>
      <c r="BA53" s="2447"/>
      <c r="BB53" s="2447"/>
      <c r="BC53" s="2447"/>
      <c r="BD53" s="2448"/>
    </row>
    <row r="54" spans="1:56" ht="15" customHeight="1" outlineLevel="1">
      <c r="A54" s="2439">
        <v>4</v>
      </c>
      <c r="B54" s="2440"/>
      <c r="C54" s="2441"/>
      <c r="D54" s="2442"/>
      <c r="E54" s="2442"/>
      <c r="F54" s="2442"/>
      <c r="G54" s="2442"/>
      <c r="H54" s="2442"/>
      <c r="I54" s="2442"/>
      <c r="J54" s="2442"/>
      <c r="K54" s="2442"/>
      <c r="L54" s="2442"/>
      <c r="M54" s="2442"/>
      <c r="N54" s="2442"/>
      <c r="O54" s="2442"/>
      <c r="P54" s="2442"/>
      <c r="Q54" s="2442"/>
      <c r="R54" s="2442"/>
      <c r="S54" s="2442"/>
      <c r="T54" s="2442"/>
      <c r="U54" s="2442"/>
      <c r="V54" s="2442"/>
      <c r="W54" s="2442"/>
      <c r="X54" s="2442"/>
      <c r="Y54" s="2442"/>
      <c r="Z54" s="2442"/>
      <c r="AA54" s="2442"/>
      <c r="AB54" s="2442"/>
      <c r="AC54" s="2442"/>
      <c r="AD54" s="2442"/>
      <c r="AE54" s="2442"/>
      <c r="AF54" s="2442"/>
      <c r="AG54" s="2442"/>
      <c r="AH54" s="2442"/>
      <c r="AI54" s="2442"/>
      <c r="AJ54" s="2442"/>
      <c r="AK54" s="2442"/>
      <c r="AL54" s="2442"/>
      <c r="AM54" s="2443"/>
      <c r="AN54" s="2444">
        <v>82131204</v>
      </c>
      <c r="AO54" s="2444"/>
      <c r="AP54" s="2444">
        <v>821341</v>
      </c>
      <c r="AQ54" s="2444"/>
      <c r="AR54" s="2445"/>
      <c r="AS54" s="2446">
        <v>0</v>
      </c>
      <c r="AT54" s="2447"/>
      <c r="AU54" s="2447"/>
      <c r="AV54" s="2447"/>
      <c r="AW54" s="2447"/>
      <c r="AX54" s="2447"/>
      <c r="AY54" s="2447"/>
      <c r="AZ54" s="2447"/>
      <c r="BA54" s="2447"/>
      <c r="BB54" s="2447"/>
      <c r="BC54" s="2447"/>
      <c r="BD54" s="2448"/>
    </row>
    <row r="55" spans="1:56" ht="15" customHeight="1" outlineLevel="1">
      <c r="A55" s="2439">
        <v>5</v>
      </c>
      <c r="B55" s="2440"/>
      <c r="C55" s="2441"/>
      <c r="D55" s="2442"/>
      <c r="E55" s="2442"/>
      <c r="F55" s="2442"/>
      <c r="G55" s="2442"/>
      <c r="H55" s="2442"/>
      <c r="I55" s="2442"/>
      <c r="J55" s="2442"/>
      <c r="K55" s="2442"/>
      <c r="L55" s="2442"/>
      <c r="M55" s="2442"/>
      <c r="N55" s="2442"/>
      <c r="O55" s="2442"/>
      <c r="P55" s="2442"/>
      <c r="Q55" s="2442"/>
      <c r="R55" s="2442"/>
      <c r="S55" s="2442"/>
      <c r="T55" s="2442"/>
      <c r="U55" s="2442"/>
      <c r="V55" s="2442"/>
      <c r="W55" s="2442"/>
      <c r="X55" s="2442"/>
      <c r="Y55" s="2442"/>
      <c r="Z55" s="2442"/>
      <c r="AA55" s="2442"/>
      <c r="AB55" s="2442"/>
      <c r="AC55" s="2442"/>
      <c r="AD55" s="2442"/>
      <c r="AE55" s="2442"/>
      <c r="AF55" s="2442"/>
      <c r="AG55" s="2442"/>
      <c r="AH55" s="2442"/>
      <c r="AI55" s="2442"/>
      <c r="AJ55" s="2442"/>
      <c r="AK55" s="2442"/>
      <c r="AL55" s="2442"/>
      <c r="AM55" s="2443"/>
      <c r="AN55" s="2444">
        <v>82131205</v>
      </c>
      <c r="AO55" s="2444"/>
      <c r="AP55" s="2444">
        <v>821351</v>
      </c>
      <c r="AQ55" s="2444"/>
      <c r="AR55" s="2445"/>
      <c r="AS55" s="2446">
        <v>0</v>
      </c>
      <c r="AT55" s="2447"/>
      <c r="AU55" s="2447"/>
      <c r="AV55" s="2447"/>
      <c r="AW55" s="2447"/>
      <c r="AX55" s="2447"/>
      <c r="AY55" s="2447"/>
      <c r="AZ55" s="2447"/>
      <c r="BA55" s="2447"/>
      <c r="BB55" s="2447"/>
      <c r="BC55" s="2447"/>
      <c r="BD55" s="2448"/>
    </row>
    <row r="56" spans="1:56" ht="15" customHeight="1" outlineLevel="1">
      <c r="A56" s="2439">
        <v>6</v>
      </c>
      <c r="B56" s="2440"/>
      <c r="C56" s="2441"/>
      <c r="D56" s="2442"/>
      <c r="E56" s="2442"/>
      <c r="F56" s="2442"/>
      <c r="G56" s="2442"/>
      <c r="H56" s="2442"/>
      <c r="I56" s="2442"/>
      <c r="J56" s="2442"/>
      <c r="K56" s="2442"/>
      <c r="L56" s="2442"/>
      <c r="M56" s="2442"/>
      <c r="N56" s="2442"/>
      <c r="O56" s="2442"/>
      <c r="P56" s="2442"/>
      <c r="Q56" s="2442"/>
      <c r="R56" s="2442"/>
      <c r="S56" s="2442"/>
      <c r="T56" s="2442"/>
      <c r="U56" s="2442"/>
      <c r="V56" s="2442"/>
      <c r="W56" s="2442"/>
      <c r="X56" s="2442"/>
      <c r="Y56" s="2442"/>
      <c r="Z56" s="2442"/>
      <c r="AA56" s="2442"/>
      <c r="AB56" s="2442"/>
      <c r="AC56" s="2442"/>
      <c r="AD56" s="2442"/>
      <c r="AE56" s="2442"/>
      <c r="AF56" s="2442"/>
      <c r="AG56" s="2442"/>
      <c r="AH56" s="2442"/>
      <c r="AI56" s="2442"/>
      <c r="AJ56" s="2442"/>
      <c r="AK56" s="2442"/>
      <c r="AL56" s="2442"/>
      <c r="AM56" s="2443"/>
      <c r="AN56" s="2444">
        <v>82131206</v>
      </c>
      <c r="AO56" s="2444"/>
      <c r="AP56" s="2444">
        <v>821361</v>
      </c>
      <c r="AQ56" s="2444"/>
      <c r="AR56" s="2445"/>
      <c r="AS56" s="2446">
        <v>0</v>
      </c>
      <c r="AT56" s="2447"/>
      <c r="AU56" s="2447"/>
      <c r="AV56" s="2447"/>
      <c r="AW56" s="2447"/>
      <c r="AX56" s="2447"/>
      <c r="AY56" s="2447"/>
      <c r="AZ56" s="2447"/>
      <c r="BA56" s="2447"/>
      <c r="BB56" s="2447"/>
      <c r="BC56" s="2447"/>
      <c r="BD56" s="2448"/>
    </row>
    <row r="57" spans="1:56" ht="15" customHeight="1" outlineLevel="1">
      <c r="A57" s="2439">
        <v>7</v>
      </c>
      <c r="B57" s="2440"/>
      <c r="C57" s="2441"/>
      <c r="D57" s="2442"/>
      <c r="E57" s="2442"/>
      <c r="F57" s="2442"/>
      <c r="G57" s="2442"/>
      <c r="H57" s="2442"/>
      <c r="I57" s="2442"/>
      <c r="J57" s="2442"/>
      <c r="K57" s="2442"/>
      <c r="L57" s="2442"/>
      <c r="M57" s="2442"/>
      <c r="N57" s="2442"/>
      <c r="O57" s="2442"/>
      <c r="P57" s="2442"/>
      <c r="Q57" s="2442"/>
      <c r="R57" s="2442"/>
      <c r="S57" s="2442"/>
      <c r="T57" s="2442"/>
      <c r="U57" s="2442"/>
      <c r="V57" s="2442"/>
      <c r="W57" s="2442"/>
      <c r="X57" s="2442"/>
      <c r="Y57" s="2442"/>
      <c r="Z57" s="2442"/>
      <c r="AA57" s="2442"/>
      <c r="AB57" s="2442"/>
      <c r="AC57" s="2442"/>
      <c r="AD57" s="2442"/>
      <c r="AE57" s="2442"/>
      <c r="AF57" s="2442"/>
      <c r="AG57" s="2442"/>
      <c r="AH57" s="2442"/>
      <c r="AI57" s="2442"/>
      <c r="AJ57" s="2442"/>
      <c r="AK57" s="2442"/>
      <c r="AL57" s="2442"/>
      <c r="AM57" s="2443"/>
      <c r="AN57" s="2444">
        <v>82131207</v>
      </c>
      <c r="AO57" s="2444"/>
      <c r="AP57" s="2444">
        <v>821371</v>
      </c>
      <c r="AQ57" s="2444"/>
      <c r="AR57" s="2445"/>
      <c r="AS57" s="2446">
        <v>0</v>
      </c>
      <c r="AT57" s="2447"/>
      <c r="AU57" s="2447"/>
      <c r="AV57" s="2447"/>
      <c r="AW57" s="2447"/>
      <c r="AX57" s="2447"/>
      <c r="AY57" s="2447"/>
      <c r="AZ57" s="2447"/>
      <c r="BA57" s="2447"/>
      <c r="BB57" s="2447"/>
      <c r="BC57" s="2447"/>
      <c r="BD57" s="2448"/>
    </row>
    <row r="58" spans="1:56" ht="15" customHeight="1" outlineLevel="1">
      <c r="A58" s="2439">
        <v>8</v>
      </c>
      <c r="B58" s="2440"/>
      <c r="C58" s="2441"/>
      <c r="D58" s="2442"/>
      <c r="E58" s="2442"/>
      <c r="F58" s="2442"/>
      <c r="G58" s="2442"/>
      <c r="H58" s="2442"/>
      <c r="I58" s="2442"/>
      <c r="J58" s="2442"/>
      <c r="K58" s="2442"/>
      <c r="L58" s="2442"/>
      <c r="M58" s="2442"/>
      <c r="N58" s="2442"/>
      <c r="O58" s="2442"/>
      <c r="P58" s="2442"/>
      <c r="Q58" s="2442"/>
      <c r="R58" s="2442"/>
      <c r="S58" s="2442"/>
      <c r="T58" s="2442"/>
      <c r="U58" s="2442"/>
      <c r="V58" s="2442"/>
      <c r="W58" s="2442"/>
      <c r="X58" s="2442"/>
      <c r="Y58" s="2442"/>
      <c r="Z58" s="2442"/>
      <c r="AA58" s="2442"/>
      <c r="AB58" s="2442"/>
      <c r="AC58" s="2442"/>
      <c r="AD58" s="2442"/>
      <c r="AE58" s="2442"/>
      <c r="AF58" s="2442"/>
      <c r="AG58" s="2442"/>
      <c r="AH58" s="2442"/>
      <c r="AI58" s="2442"/>
      <c r="AJ58" s="2442"/>
      <c r="AK58" s="2442"/>
      <c r="AL58" s="2442"/>
      <c r="AM58" s="2443"/>
      <c r="AN58" s="2444">
        <v>82131208</v>
      </c>
      <c r="AO58" s="2444"/>
      <c r="AP58" s="2444">
        <v>821381</v>
      </c>
      <c r="AQ58" s="2444"/>
      <c r="AR58" s="2445"/>
      <c r="AS58" s="2446">
        <v>0</v>
      </c>
      <c r="AT58" s="2447"/>
      <c r="AU58" s="2447"/>
      <c r="AV58" s="2447"/>
      <c r="AW58" s="2447"/>
      <c r="AX58" s="2447"/>
      <c r="AY58" s="2447"/>
      <c r="AZ58" s="2447"/>
      <c r="BA58" s="2447"/>
      <c r="BB58" s="2447"/>
      <c r="BC58" s="2447"/>
      <c r="BD58" s="2448"/>
    </row>
    <row r="59" spans="1:56" ht="15" customHeight="1" outlineLevel="1">
      <c r="A59" s="2439">
        <v>9</v>
      </c>
      <c r="B59" s="2440"/>
      <c r="C59" s="2441"/>
      <c r="D59" s="2442"/>
      <c r="E59" s="2442"/>
      <c r="F59" s="2442"/>
      <c r="G59" s="2442"/>
      <c r="H59" s="2442"/>
      <c r="I59" s="2442"/>
      <c r="J59" s="2442"/>
      <c r="K59" s="2442"/>
      <c r="L59" s="2442"/>
      <c r="M59" s="2442"/>
      <c r="N59" s="2442"/>
      <c r="O59" s="2442"/>
      <c r="P59" s="2442"/>
      <c r="Q59" s="2442"/>
      <c r="R59" s="2442"/>
      <c r="S59" s="2442"/>
      <c r="T59" s="2442"/>
      <c r="U59" s="2442"/>
      <c r="V59" s="2442"/>
      <c r="W59" s="2442"/>
      <c r="X59" s="2442"/>
      <c r="Y59" s="2442"/>
      <c r="Z59" s="2442"/>
      <c r="AA59" s="2442"/>
      <c r="AB59" s="2442"/>
      <c r="AC59" s="2442"/>
      <c r="AD59" s="2442"/>
      <c r="AE59" s="2442"/>
      <c r="AF59" s="2442"/>
      <c r="AG59" s="2442"/>
      <c r="AH59" s="2442"/>
      <c r="AI59" s="2442"/>
      <c r="AJ59" s="2442"/>
      <c r="AK59" s="2442"/>
      <c r="AL59" s="2442"/>
      <c r="AM59" s="2443"/>
      <c r="AN59" s="2444">
        <v>82131209</v>
      </c>
      <c r="AO59" s="2444"/>
      <c r="AP59" s="2444">
        <v>821391</v>
      </c>
      <c r="AQ59" s="2444"/>
      <c r="AR59" s="2445"/>
      <c r="AS59" s="2446">
        <v>0</v>
      </c>
      <c r="AT59" s="2447"/>
      <c r="AU59" s="2447"/>
      <c r="AV59" s="2447"/>
      <c r="AW59" s="2447"/>
      <c r="AX59" s="2447"/>
      <c r="AY59" s="2447"/>
      <c r="AZ59" s="2447"/>
      <c r="BA59" s="2447"/>
      <c r="BB59" s="2447"/>
      <c r="BC59" s="2447"/>
      <c r="BD59" s="2448"/>
    </row>
    <row r="60" spans="1:56" ht="15" customHeight="1" outlineLevel="1" thickBot="1">
      <c r="A60" s="2488">
        <v>10</v>
      </c>
      <c r="B60" s="2489"/>
      <c r="C60" s="2490"/>
      <c r="D60" s="2491"/>
      <c r="E60" s="2491"/>
      <c r="F60" s="2491"/>
      <c r="G60" s="2491"/>
      <c r="H60" s="2491"/>
      <c r="I60" s="2491"/>
      <c r="J60" s="2491"/>
      <c r="K60" s="2491"/>
      <c r="L60" s="2491"/>
      <c r="M60" s="2491"/>
      <c r="N60" s="2491"/>
      <c r="O60" s="2491"/>
      <c r="P60" s="2491"/>
      <c r="Q60" s="2491"/>
      <c r="R60" s="2491"/>
      <c r="S60" s="2491"/>
      <c r="T60" s="2491"/>
      <c r="U60" s="2491"/>
      <c r="V60" s="2491"/>
      <c r="W60" s="2491"/>
      <c r="X60" s="2491"/>
      <c r="Y60" s="2491"/>
      <c r="Z60" s="2491"/>
      <c r="AA60" s="2491"/>
      <c r="AB60" s="2491"/>
      <c r="AC60" s="2491"/>
      <c r="AD60" s="2491"/>
      <c r="AE60" s="2491"/>
      <c r="AF60" s="2491"/>
      <c r="AG60" s="2491"/>
      <c r="AH60" s="2491"/>
      <c r="AI60" s="2491"/>
      <c r="AJ60" s="2491"/>
      <c r="AK60" s="2491"/>
      <c r="AL60" s="2491"/>
      <c r="AM60" s="2492"/>
      <c r="AN60" s="2444">
        <v>82131210</v>
      </c>
      <c r="AO60" s="2444"/>
      <c r="AP60" s="2444">
        <v>821401</v>
      </c>
      <c r="AQ60" s="2444"/>
      <c r="AR60" s="2445"/>
      <c r="AS60" s="2493">
        <v>0</v>
      </c>
      <c r="AT60" s="2494"/>
      <c r="AU60" s="2494"/>
      <c r="AV60" s="2494"/>
      <c r="AW60" s="2494"/>
      <c r="AX60" s="2494"/>
      <c r="AY60" s="2494"/>
      <c r="AZ60" s="2494"/>
      <c r="BA60" s="2494"/>
      <c r="BB60" s="2494"/>
      <c r="BC60" s="2494"/>
      <c r="BD60" s="2495"/>
    </row>
    <row r="61" spans="1:56" ht="15" customHeight="1" outlineLevel="1">
      <c r="A61" s="387"/>
      <c r="B61" s="388"/>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67"/>
      <c r="AO61" s="367"/>
      <c r="AP61" s="367"/>
      <c r="AQ61" s="367"/>
      <c r="AR61" s="390"/>
      <c r="AS61" s="388"/>
      <c r="AT61" s="388"/>
      <c r="AU61" s="388"/>
      <c r="AV61" s="388"/>
      <c r="AW61" s="388"/>
      <c r="AX61" s="388"/>
      <c r="AY61" s="388"/>
      <c r="AZ61" s="388"/>
      <c r="BA61" s="388"/>
      <c r="BB61" s="388"/>
      <c r="BC61" s="388"/>
      <c r="BD61" s="391"/>
    </row>
    <row r="62" spans="1:56" ht="26.25" customHeight="1" thickBot="1">
      <c r="A62" s="392" t="s">
        <v>550</v>
      </c>
      <c r="B62" s="393"/>
      <c r="C62" s="2496" t="s">
        <v>766</v>
      </c>
      <c r="D62" s="2496"/>
      <c r="E62" s="2496"/>
      <c r="F62" s="2496"/>
      <c r="G62" s="2496"/>
      <c r="H62" s="2496"/>
      <c r="I62" s="2496"/>
      <c r="J62" s="2496"/>
      <c r="K62" s="2496"/>
      <c r="L62" s="2496"/>
      <c r="M62" s="2496"/>
      <c r="N62" s="2496"/>
      <c r="O62" s="2496"/>
      <c r="P62" s="2496"/>
      <c r="Q62" s="2496"/>
      <c r="R62" s="2496"/>
      <c r="S62" s="2496"/>
      <c r="T62" s="2496"/>
      <c r="U62" s="2496"/>
      <c r="V62" s="2496"/>
      <c r="W62" s="2496"/>
      <c r="X62" s="2496"/>
      <c r="Y62" s="2496"/>
      <c r="Z62" s="2496"/>
      <c r="AA62" s="2496"/>
      <c r="AB62" s="2496"/>
      <c r="AC62" s="2496"/>
      <c r="AD62" s="2496"/>
      <c r="AE62" s="2496"/>
      <c r="AF62" s="2496"/>
      <c r="AG62" s="2496"/>
      <c r="AH62" s="2496"/>
      <c r="AI62" s="2496"/>
      <c r="AJ62" s="2496"/>
      <c r="AK62" s="2496"/>
      <c r="AL62" s="2496"/>
      <c r="AM62" s="2496"/>
      <c r="AN62" s="2479">
        <v>712111</v>
      </c>
      <c r="AO62" s="2479"/>
      <c r="AP62" s="2479"/>
      <c r="AQ62" s="2479"/>
      <c r="AR62" s="2497"/>
      <c r="AS62" s="394"/>
      <c r="AT62" s="395">
        <f>SUM(AS64:BD73)</f>
        <v>0</v>
      </c>
      <c r="AU62" s="2498">
        <f>SUM(AS64:BD73)</f>
        <v>0</v>
      </c>
      <c r="AV62" s="2499"/>
      <c r="AW62" s="2499"/>
      <c r="AX62" s="2499"/>
      <c r="AY62" s="2499"/>
      <c r="AZ62" s="2499"/>
      <c r="BA62" s="2499"/>
      <c r="BB62" s="2499"/>
      <c r="BC62" s="2500"/>
      <c r="BD62" s="396"/>
    </row>
    <row r="63" spans="1:56" ht="15" customHeight="1" outlineLevel="1" thickBot="1">
      <c r="A63" s="2501" t="s">
        <v>197</v>
      </c>
      <c r="B63" s="2502"/>
      <c r="C63" s="2503" t="s">
        <v>549</v>
      </c>
      <c r="D63" s="2503"/>
      <c r="E63" s="2503"/>
      <c r="F63" s="2503"/>
      <c r="G63" s="2503"/>
      <c r="H63" s="2503"/>
      <c r="I63" s="2503"/>
      <c r="J63" s="2503"/>
      <c r="K63" s="2503"/>
      <c r="L63" s="2503"/>
      <c r="M63" s="2503"/>
      <c r="N63" s="2504" t="s">
        <v>767</v>
      </c>
      <c r="O63" s="2504"/>
      <c r="P63" s="2504"/>
      <c r="Q63" s="2504"/>
      <c r="R63" s="2504"/>
      <c r="S63" s="2504"/>
      <c r="T63" s="2504" t="s">
        <v>141</v>
      </c>
      <c r="U63" s="2504"/>
      <c r="V63" s="2504"/>
      <c r="W63" s="2504"/>
      <c r="X63" s="2504"/>
      <c r="Y63" s="2504"/>
      <c r="Z63" s="2504"/>
      <c r="AA63" s="2504"/>
      <c r="AB63" s="2504"/>
      <c r="AC63" s="2504"/>
      <c r="AD63" s="2504"/>
      <c r="AE63" s="2504"/>
      <c r="AF63" s="2504"/>
      <c r="AG63" s="2504"/>
      <c r="AH63" s="2504"/>
      <c r="AI63" s="2504"/>
      <c r="AJ63" s="2504"/>
      <c r="AK63" s="2504"/>
      <c r="AL63" s="2504"/>
      <c r="AM63" s="2505"/>
      <c r="AN63" s="2416" t="s">
        <v>11</v>
      </c>
      <c r="AO63" s="2416"/>
      <c r="AP63" s="2416"/>
      <c r="AQ63" s="2416"/>
      <c r="AR63" s="2416"/>
      <c r="AS63" s="2506" t="s">
        <v>370</v>
      </c>
      <c r="AT63" s="2507"/>
      <c r="AU63" s="2507"/>
      <c r="AV63" s="2507"/>
      <c r="AW63" s="2507"/>
      <c r="AX63" s="2507"/>
      <c r="AY63" s="2507"/>
      <c r="AZ63" s="2507"/>
      <c r="BA63" s="2507"/>
      <c r="BB63" s="2507"/>
      <c r="BC63" s="2507"/>
      <c r="BD63" s="2508"/>
    </row>
    <row r="64" spans="1:56" ht="15" customHeight="1" outlineLevel="1">
      <c r="A64" s="2467">
        <v>1</v>
      </c>
      <c r="B64" s="2468"/>
      <c r="C64" s="2509"/>
      <c r="D64" s="2509"/>
      <c r="E64" s="2509"/>
      <c r="F64" s="2509"/>
      <c r="G64" s="2509"/>
      <c r="H64" s="2509"/>
      <c r="I64" s="2509"/>
      <c r="J64" s="2509"/>
      <c r="K64" s="2509"/>
      <c r="L64" s="2509"/>
      <c r="M64" s="2509"/>
      <c r="N64" s="2510"/>
      <c r="O64" s="2510"/>
      <c r="P64" s="2510"/>
      <c r="Q64" s="2510"/>
      <c r="R64" s="2510"/>
      <c r="S64" s="2510"/>
      <c r="T64" s="2510"/>
      <c r="U64" s="2510"/>
      <c r="V64" s="2510"/>
      <c r="W64" s="2510"/>
      <c r="X64" s="2510"/>
      <c r="Y64" s="2510"/>
      <c r="Z64" s="2510"/>
      <c r="AA64" s="2510"/>
      <c r="AB64" s="2510"/>
      <c r="AC64" s="2510"/>
      <c r="AD64" s="2510"/>
      <c r="AE64" s="2510"/>
      <c r="AF64" s="2510"/>
      <c r="AG64" s="2510"/>
      <c r="AH64" s="2510"/>
      <c r="AI64" s="2510"/>
      <c r="AJ64" s="2510"/>
      <c r="AK64" s="2510"/>
      <c r="AL64" s="2510"/>
      <c r="AM64" s="2511"/>
      <c r="AN64" s="2512">
        <v>71211101</v>
      </c>
      <c r="AO64" s="2512"/>
      <c r="AP64" s="2512"/>
      <c r="AQ64" s="2512"/>
      <c r="AR64" s="2512"/>
      <c r="AS64" s="2436">
        <v>0</v>
      </c>
      <c r="AT64" s="2437"/>
      <c r="AU64" s="2437"/>
      <c r="AV64" s="2437"/>
      <c r="AW64" s="2437"/>
      <c r="AX64" s="2437"/>
      <c r="AY64" s="2437"/>
      <c r="AZ64" s="2437"/>
      <c r="BA64" s="2437"/>
      <c r="BB64" s="2437"/>
      <c r="BC64" s="2437"/>
      <c r="BD64" s="2438"/>
    </row>
    <row r="65" spans="1:56" ht="15" customHeight="1" outlineLevel="1">
      <c r="A65" s="2472">
        <v>2</v>
      </c>
      <c r="B65" s="2473"/>
      <c r="C65" s="2513"/>
      <c r="D65" s="2513"/>
      <c r="E65" s="2513"/>
      <c r="F65" s="2513"/>
      <c r="G65" s="2513"/>
      <c r="H65" s="2513"/>
      <c r="I65" s="2513"/>
      <c r="J65" s="2513"/>
      <c r="K65" s="2513"/>
      <c r="L65" s="2513"/>
      <c r="M65" s="2513"/>
      <c r="N65" s="2514"/>
      <c r="O65" s="2514"/>
      <c r="P65" s="2514"/>
      <c r="Q65" s="2514"/>
      <c r="R65" s="2514"/>
      <c r="S65" s="2514"/>
      <c r="T65" s="2514"/>
      <c r="U65" s="2514"/>
      <c r="V65" s="2514"/>
      <c r="W65" s="2514"/>
      <c r="X65" s="2514"/>
      <c r="Y65" s="2514"/>
      <c r="Z65" s="2514"/>
      <c r="AA65" s="2514"/>
      <c r="AB65" s="2514"/>
      <c r="AC65" s="2514"/>
      <c r="AD65" s="2514"/>
      <c r="AE65" s="2514"/>
      <c r="AF65" s="2514"/>
      <c r="AG65" s="2514"/>
      <c r="AH65" s="2514"/>
      <c r="AI65" s="2514"/>
      <c r="AJ65" s="2514"/>
      <c r="AK65" s="2514"/>
      <c r="AL65" s="2514"/>
      <c r="AM65" s="2515"/>
      <c r="AN65" s="2516">
        <v>71211102</v>
      </c>
      <c r="AO65" s="2516"/>
      <c r="AP65" s="2516"/>
      <c r="AQ65" s="2516"/>
      <c r="AR65" s="2516"/>
      <c r="AS65" s="2446">
        <v>0</v>
      </c>
      <c r="AT65" s="2447"/>
      <c r="AU65" s="2447"/>
      <c r="AV65" s="2447"/>
      <c r="AW65" s="2447"/>
      <c r="AX65" s="2447"/>
      <c r="AY65" s="2447"/>
      <c r="AZ65" s="2447"/>
      <c r="BA65" s="2447"/>
      <c r="BB65" s="2447"/>
      <c r="BC65" s="2447"/>
      <c r="BD65" s="2448"/>
    </row>
    <row r="66" spans="1:56" ht="15" customHeight="1" outlineLevel="1">
      <c r="A66" s="2472">
        <v>3</v>
      </c>
      <c r="B66" s="2473"/>
      <c r="C66" s="2513"/>
      <c r="D66" s="2513"/>
      <c r="E66" s="2513"/>
      <c r="F66" s="2513"/>
      <c r="G66" s="2513"/>
      <c r="H66" s="2513"/>
      <c r="I66" s="2513"/>
      <c r="J66" s="2513"/>
      <c r="K66" s="2513"/>
      <c r="L66" s="2513"/>
      <c r="M66" s="2513"/>
      <c r="N66" s="2514"/>
      <c r="O66" s="2514"/>
      <c r="P66" s="2514"/>
      <c r="Q66" s="2514"/>
      <c r="R66" s="2514"/>
      <c r="S66" s="2514"/>
      <c r="T66" s="2514"/>
      <c r="U66" s="2514"/>
      <c r="V66" s="2514"/>
      <c r="W66" s="2514"/>
      <c r="X66" s="2514"/>
      <c r="Y66" s="2514"/>
      <c r="Z66" s="2514"/>
      <c r="AA66" s="2514"/>
      <c r="AB66" s="2514"/>
      <c r="AC66" s="2514"/>
      <c r="AD66" s="2514"/>
      <c r="AE66" s="2514"/>
      <c r="AF66" s="2514"/>
      <c r="AG66" s="2514"/>
      <c r="AH66" s="2514"/>
      <c r="AI66" s="2514"/>
      <c r="AJ66" s="2514"/>
      <c r="AK66" s="2514"/>
      <c r="AL66" s="2514"/>
      <c r="AM66" s="2515"/>
      <c r="AN66" s="2516">
        <v>71211103</v>
      </c>
      <c r="AO66" s="2516"/>
      <c r="AP66" s="2516"/>
      <c r="AQ66" s="2516"/>
      <c r="AR66" s="2516"/>
      <c r="AS66" s="2446">
        <v>0</v>
      </c>
      <c r="AT66" s="2447"/>
      <c r="AU66" s="2447"/>
      <c r="AV66" s="2447"/>
      <c r="AW66" s="2447"/>
      <c r="AX66" s="2447"/>
      <c r="AY66" s="2447"/>
      <c r="AZ66" s="2447"/>
      <c r="BA66" s="2447"/>
      <c r="BB66" s="2447"/>
      <c r="BC66" s="2447"/>
      <c r="BD66" s="2448"/>
    </row>
    <row r="67" spans="1:56" ht="15" customHeight="1" outlineLevel="1">
      <c r="A67" s="2472">
        <v>4</v>
      </c>
      <c r="B67" s="2473"/>
      <c r="C67" s="2513"/>
      <c r="D67" s="2513"/>
      <c r="E67" s="2513"/>
      <c r="F67" s="2513"/>
      <c r="G67" s="2513"/>
      <c r="H67" s="2513"/>
      <c r="I67" s="2513"/>
      <c r="J67" s="2513"/>
      <c r="K67" s="2513"/>
      <c r="L67" s="2513"/>
      <c r="M67" s="2513"/>
      <c r="N67" s="2514"/>
      <c r="O67" s="2514"/>
      <c r="P67" s="2514"/>
      <c r="Q67" s="2514"/>
      <c r="R67" s="2514"/>
      <c r="S67" s="2514"/>
      <c r="T67" s="2514"/>
      <c r="U67" s="2514"/>
      <c r="V67" s="2514"/>
      <c r="W67" s="2514"/>
      <c r="X67" s="2514"/>
      <c r="Y67" s="2514"/>
      <c r="Z67" s="2514"/>
      <c r="AA67" s="2514"/>
      <c r="AB67" s="2514"/>
      <c r="AC67" s="2514"/>
      <c r="AD67" s="2514"/>
      <c r="AE67" s="2514"/>
      <c r="AF67" s="2514"/>
      <c r="AG67" s="2514"/>
      <c r="AH67" s="2514"/>
      <c r="AI67" s="2514"/>
      <c r="AJ67" s="2514"/>
      <c r="AK67" s="2514"/>
      <c r="AL67" s="2514"/>
      <c r="AM67" s="2515"/>
      <c r="AN67" s="2516">
        <v>71211104</v>
      </c>
      <c r="AO67" s="2516"/>
      <c r="AP67" s="2516"/>
      <c r="AQ67" s="2516"/>
      <c r="AR67" s="2516"/>
      <c r="AS67" s="2446">
        <v>0</v>
      </c>
      <c r="AT67" s="2447"/>
      <c r="AU67" s="2447"/>
      <c r="AV67" s="2447"/>
      <c r="AW67" s="2447"/>
      <c r="AX67" s="2447"/>
      <c r="AY67" s="2447"/>
      <c r="AZ67" s="2447"/>
      <c r="BA67" s="2447"/>
      <c r="BB67" s="2447"/>
      <c r="BC67" s="2447"/>
      <c r="BD67" s="2448"/>
    </row>
    <row r="68" spans="1:56" ht="15" customHeight="1" outlineLevel="1">
      <c r="A68" s="2472">
        <v>5</v>
      </c>
      <c r="B68" s="2473"/>
      <c r="C68" s="2513"/>
      <c r="D68" s="2513"/>
      <c r="E68" s="2513"/>
      <c r="F68" s="2513"/>
      <c r="G68" s="2513"/>
      <c r="H68" s="2513"/>
      <c r="I68" s="2513"/>
      <c r="J68" s="2513"/>
      <c r="K68" s="2513"/>
      <c r="L68" s="2513"/>
      <c r="M68" s="2513"/>
      <c r="N68" s="2514"/>
      <c r="O68" s="2514"/>
      <c r="P68" s="2514"/>
      <c r="Q68" s="2514"/>
      <c r="R68" s="2514"/>
      <c r="S68" s="2514"/>
      <c r="T68" s="2514"/>
      <c r="U68" s="2514"/>
      <c r="V68" s="2514"/>
      <c r="W68" s="2514"/>
      <c r="X68" s="2514"/>
      <c r="Y68" s="2514"/>
      <c r="Z68" s="2514"/>
      <c r="AA68" s="2514"/>
      <c r="AB68" s="2514"/>
      <c r="AC68" s="2514"/>
      <c r="AD68" s="2514"/>
      <c r="AE68" s="2514"/>
      <c r="AF68" s="2514"/>
      <c r="AG68" s="2514"/>
      <c r="AH68" s="2514"/>
      <c r="AI68" s="2514"/>
      <c r="AJ68" s="2514"/>
      <c r="AK68" s="2514"/>
      <c r="AL68" s="2514"/>
      <c r="AM68" s="2515"/>
      <c r="AN68" s="2516">
        <v>71211105</v>
      </c>
      <c r="AO68" s="2516"/>
      <c r="AP68" s="2516"/>
      <c r="AQ68" s="2516"/>
      <c r="AR68" s="2516"/>
      <c r="AS68" s="2446">
        <v>0</v>
      </c>
      <c r="AT68" s="2447"/>
      <c r="AU68" s="2447"/>
      <c r="AV68" s="2447"/>
      <c r="AW68" s="2447"/>
      <c r="AX68" s="2447"/>
      <c r="AY68" s="2447"/>
      <c r="AZ68" s="2447"/>
      <c r="BA68" s="2447"/>
      <c r="BB68" s="2447"/>
      <c r="BC68" s="2447"/>
      <c r="BD68" s="2448"/>
    </row>
    <row r="69" spans="1:56" ht="15" customHeight="1" outlineLevel="1">
      <c r="A69" s="2472">
        <v>6</v>
      </c>
      <c r="B69" s="2473"/>
      <c r="C69" s="2513"/>
      <c r="D69" s="2513"/>
      <c r="E69" s="2513"/>
      <c r="F69" s="2513"/>
      <c r="G69" s="2513"/>
      <c r="H69" s="2513"/>
      <c r="I69" s="2513"/>
      <c r="J69" s="2513"/>
      <c r="K69" s="2513"/>
      <c r="L69" s="2513"/>
      <c r="M69" s="2513"/>
      <c r="N69" s="2514"/>
      <c r="O69" s="2514"/>
      <c r="P69" s="2514"/>
      <c r="Q69" s="2514"/>
      <c r="R69" s="2514"/>
      <c r="S69" s="2514"/>
      <c r="T69" s="2514"/>
      <c r="U69" s="2514"/>
      <c r="V69" s="2514"/>
      <c r="W69" s="2514"/>
      <c r="X69" s="2514"/>
      <c r="Y69" s="2514"/>
      <c r="Z69" s="2514"/>
      <c r="AA69" s="2514"/>
      <c r="AB69" s="2514"/>
      <c r="AC69" s="2514"/>
      <c r="AD69" s="2514"/>
      <c r="AE69" s="2514"/>
      <c r="AF69" s="2514"/>
      <c r="AG69" s="2514"/>
      <c r="AH69" s="2514"/>
      <c r="AI69" s="2514"/>
      <c r="AJ69" s="2514"/>
      <c r="AK69" s="2514"/>
      <c r="AL69" s="2514"/>
      <c r="AM69" s="2515"/>
      <c r="AN69" s="2516">
        <v>71211106</v>
      </c>
      <c r="AO69" s="2516"/>
      <c r="AP69" s="2516"/>
      <c r="AQ69" s="2516"/>
      <c r="AR69" s="2516"/>
      <c r="AS69" s="2446">
        <v>0</v>
      </c>
      <c r="AT69" s="2447"/>
      <c r="AU69" s="2447"/>
      <c r="AV69" s="2447"/>
      <c r="AW69" s="2447"/>
      <c r="AX69" s="2447"/>
      <c r="AY69" s="2447"/>
      <c r="AZ69" s="2447"/>
      <c r="BA69" s="2447"/>
      <c r="BB69" s="2447"/>
      <c r="BC69" s="2447"/>
      <c r="BD69" s="2448"/>
    </row>
    <row r="70" spans="1:56" ht="15" customHeight="1" outlineLevel="1">
      <c r="A70" s="2472">
        <v>7</v>
      </c>
      <c r="B70" s="2473"/>
      <c r="C70" s="2513"/>
      <c r="D70" s="2513"/>
      <c r="E70" s="2513"/>
      <c r="F70" s="2513"/>
      <c r="G70" s="2513"/>
      <c r="H70" s="2513"/>
      <c r="I70" s="2513"/>
      <c r="J70" s="2513"/>
      <c r="K70" s="2513"/>
      <c r="L70" s="2513"/>
      <c r="M70" s="2513"/>
      <c r="N70" s="2514"/>
      <c r="O70" s="2514"/>
      <c r="P70" s="2514"/>
      <c r="Q70" s="2514"/>
      <c r="R70" s="2514"/>
      <c r="S70" s="2514"/>
      <c r="T70" s="2514"/>
      <c r="U70" s="2514"/>
      <c r="V70" s="2514"/>
      <c r="W70" s="2514"/>
      <c r="X70" s="2514"/>
      <c r="Y70" s="2514"/>
      <c r="Z70" s="2514"/>
      <c r="AA70" s="2514"/>
      <c r="AB70" s="2514"/>
      <c r="AC70" s="2514"/>
      <c r="AD70" s="2514"/>
      <c r="AE70" s="2514"/>
      <c r="AF70" s="2514"/>
      <c r="AG70" s="2514"/>
      <c r="AH70" s="2514"/>
      <c r="AI70" s="2514"/>
      <c r="AJ70" s="2514"/>
      <c r="AK70" s="2514"/>
      <c r="AL70" s="2514"/>
      <c r="AM70" s="2515"/>
      <c r="AN70" s="2516">
        <v>71211107</v>
      </c>
      <c r="AO70" s="2516"/>
      <c r="AP70" s="2516"/>
      <c r="AQ70" s="2516"/>
      <c r="AR70" s="2516"/>
      <c r="AS70" s="2446">
        <v>0</v>
      </c>
      <c r="AT70" s="2447"/>
      <c r="AU70" s="2447"/>
      <c r="AV70" s="2447"/>
      <c r="AW70" s="2447"/>
      <c r="AX70" s="2447"/>
      <c r="AY70" s="2447"/>
      <c r="AZ70" s="2447"/>
      <c r="BA70" s="2447"/>
      <c r="BB70" s="2447"/>
      <c r="BC70" s="2447"/>
      <c r="BD70" s="2448"/>
    </row>
    <row r="71" spans="1:56" ht="15" customHeight="1" outlineLevel="1">
      <c r="A71" s="2472">
        <v>8</v>
      </c>
      <c r="B71" s="2473"/>
      <c r="C71" s="2513"/>
      <c r="D71" s="2513"/>
      <c r="E71" s="2513"/>
      <c r="F71" s="2513"/>
      <c r="G71" s="2513"/>
      <c r="H71" s="2513"/>
      <c r="I71" s="2513"/>
      <c r="J71" s="2513"/>
      <c r="K71" s="2513"/>
      <c r="L71" s="2513"/>
      <c r="M71" s="2513"/>
      <c r="N71" s="2514"/>
      <c r="O71" s="2514"/>
      <c r="P71" s="2514"/>
      <c r="Q71" s="2514"/>
      <c r="R71" s="2514"/>
      <c r="S71" s="2514"/>
      <c r="T71" s="2514"/>
      <c r="U71" s="2514"/>
      <c r="V71" s="2514"/>
      <c r="W71" s="2514"/>
      <c r="X71" s="2514"/>
      <c r="Y71" s="2514"/>
      <c r="Z71" s="2514"/>
      <c r="AA71" s="2514"/>
      <c r="AB71" s="2514"/>
      <c r="AC71" s="2514"/>
      <c r="AD71" s="2514"/>
      <c r="AE71" s="2514"/>
      <c r="AF71" s="2514"/>
      <c r="AG71" s="2514"/>
      <c r="AH71" s="2514"/>
      <c r="AI71" s="2514"/>
      <c r="AJ71" s="2514"/>
      <c r="AK71" s="2514"/>
      <c r="AL71" s="2514"/>
      <c r="AM71" s="2515"/>
      <c r="AN71" s="2516">
        <v>71211108</v>
      </c>
      <c r="AO71" s="2516"/>
      <c r="AP71" s="2516"/>
      <c r="AQ71" s="2516"/>
      <c r="AR71" s="2516"/>
      <c r="AS71" s="2446">
        <v>0</v>
      </c>
      <c r="AT71" s="2447"/>
      <c r="AU71" s="2447"/>
      <c r="AV71" s="2447"/>
      <c r="AW71" s="2447"/>
      <c r="AX71" s="2447"/>
      <c r="AY71" s="2447"/>
      <c r="AZ71" s="2447"/>
      <c r="BA71" s="2447"/>
      <c r="BB71" s="2447"/>
      <c r="BC71" s="2447"/>
      <c r="BD71" s="2448"/>
    </row>
    <row r="72" spans="1:56" ht="15" customHeight="1" outlineLevel="1">
      <c r="A72" s="2472">
        <v>9</v>
      </c>
      <c r="B72" s="2473"/>
      <c r="C72" s="2513"/>
      <c r="D72" s="2513"/>
      <c r="E72" s="2513"/>
      <c r="F72" s="2513"/>
      <c r="G72" s="2513"/>
      <c r="H72" s="2513"/>
      <c r="I72" s="2513"/>
      <c r="J72" s="2513"/>
      <c r="K72" s="2513"/>
      <c r="L72" s="2513"/>
      <c r="M72" s="2513"/>
      <c r="N72" s="2514"/>
      <c r="O72" s="2514"/>
      <c r="P72" s="2514"/>
      <c r="Q72" s="2514"/>
      <c r="R72" s="2514"/>
      <c r="S72" s="2514"/>
      <c r="T72" s="2514"/>
      <c r="U72" s="2514"/>
      <c r="V72" s="2514"/>
      <c r="W72" s="2514"/>
      <c r="X72" s="2514"/>
      <c r="Y72" s="2514"/>
      <c r="Z72" s="2514"/>
      <c r="AA72" s="2514"/>
      <c r="AB72" s="2514"/>
      <c r="AC72" s="2514"/>
      <c r="AD72" s="2514"/>
      <c r="AE72" s="2514"/>
      <c r="AF72" s="2514"/>
      <c r="AG72" s="2514"/>
      <c r="AH72" s="2514"/>
      <c r="AI72" s="2514"/>
      <c r="AJ72" s="2514"/>
      <c r="AK72" s="2514"/>
      <c r="AL72" s="2514"/>
      <c r="AM72" s="2515"/>
      <c r="AN72" s="2516">
        <v>71211109</v>
      </c>
      <c r="AO72" s="2516"/>
      <c r="AP72" s="2516"/>
      <c r="AQ72" s="2516"/>
      <c r="AR72" s="2516"/>
      <c r="AS72" s="2446">
        <v>0</v>
      </c>
      <c r="AT72" s="2447"/>
      <c r="AU72" s="2447"/>
      <c r="AV72" s="2447"/>
      <c r="AW72" s="2447"/>
      <c r="AX72" s="2447"/>
      <c r="AY72" s="2447"/>
      <c r="AZ72" s="2447"/>
      <c r="BA72" s="2447"/>
      <c r="BB72" s="2447"/>
      <c r="BC72" s="2447"/>
      <c r="BD72" s="2448"/>
    </row>
    <row r="73" spans="1:56" ht="15" customHeight="1" outlineLevel="1" thickBot="1">
      <c r="A73" s="2476">
        <v>10</v>
      </c>
      <c r="B73" s="2477"/>
      <c r="C73" s="2517"/>
      <c r="D73" s="2517"/>
      <c r="E73" s="2517"/>
      <c r="F73" s="2517"/>
      <c r="G73" s="2517"/>
      <c r="H73" s="2517"/>
      <c r="I73" s="2517"/>
      <c r="J73" s="2517"/>
      <c r="K73" s="2517"/>
      <c r="L73" s="2517"/>
      <c r="M73" s="2517"/>
      <c r="N73" s="2518"/>
      <c r="O73" s="2518"/>
      <c r="P73" s="2518"/>
      <c r="Q73" s="2518"/>
      <c r="R73" s="2518"/>
      <c r="S73" s="2518"/>
      <c r="T73" s="2518"/>
      <c r="U73" s="2518"/>
      <c r="V73" s="2518"/>
      <c r="W73" s="2518"/>
      <c r="X73" s="2518"/>
      <c r="Y73" s="2518"/>
      <c r="Z73" s="2518"/>
      <c r="AA73" s="2518"/>
      <c r="AB73" s="2518"/>
      <c r="AC73" s="2518"/>
      <c r="AD73" s="2518"/>
      <c r="AE73" s="2518"/>
      <c r="AF73" s="2518"/>
      <c r="AG73" s="2518"/>
      <c r="AH73" s="2518"/>
      <c r="AI73" s="2518"/>
      <c r="AJ73" s="2518"/>
      <c r="AK73" s="2518"/>
      <c r="AL73" s="2518"/>
      <c r="AM73" s="2519"/>
      <c r="AN73" s="2454">
        <v>71211110</v>
      </c>
      <c r="AO73" s="2454"/>
      <c r="AP73" s="2454"/>
      <c r="AQ73" s="2454"/>
      <c r="AR73" s="2454"/>
      <c r="AS73" s="2456">
        <v>0</v>
      </c>
      <c r="AT73" s="2457"/>
      <c r="AU73" s="2457"/>
      <c r="AV73" s="2457"/>
      <c r="AW73" s="2457"/>
      <c r="AX73" s="2457"/>
      <c r="AY73" s="2457"/>
      <c r="AZ73" s="2457"/>
      <c r="BA73" s="2457"/>
      <c r="BB73" s="2457"/>
      <c r="BC73" s="2457"/>
      <c r="BD73" s="2458"/>
    </row>
    <row r="74" spans="1:56" ht="15" customHeight="1" thickBot="1">
      <c r="A74" s="368"/>
      <c r="B74" s="369"/>
      <c r="C74" s="370"/>
      <c r="D74" s="370"/>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1"/>
      <c r="AJ74" s="371"/>
      <c r="AK74" s="371"/>
      <c r="AL74" s="371"/>
      <c r="AM74" s="371"/>
      <c r="AN74" s="371"/>
      <c r="AO74" s="371"/>
      <c r="AP74" s="371"/>
      <c r="AQ74" s="371"/>
      <c r="AR74" s="371"/>
      <c r="AS74" s="384"/>
      <c r="AT74" s="384"/>
      <c r="AU74" s="397"/>
      <c r="AV74" s="398"/>
      <c r="AW74" s="397"/>
      <c r="AX74" s="397"/>
      <c r="AY74" s="397"/>
      <c r="AZ74" s="397"/>
      <c r="BA74" s="397"/>
      <c r="BB74" s="397"/>
      <c r="BC74" s="397"/>
      <c r="BD74" s="386"/>
    </row>
    <row r="75" spans="1:56" ht="21.75" customHeight="1">
      <c r="A75" s="345"/>
      <c r="B75" s="346"/>
      <c r="C75" s="347"/>
      <c r="D75" s="347"/>
      <c r="E75" s="347"/>
      <c r="F75" s="347"/>
      <c r="G75" s="2379" t="s">
        <v>534</v>
      </c>
      <c r="H75" s="2379"/>
      <c r="I75" s="2379"/>
      <c r="J75" s="2379"/>
      <c r="K75" s="2379"/>
      <c r="L75" s="2379"/>
      <c r="M75" s="2379"/>
      <c r="N75" s="2379"/>
      <c r="O75" s="2379"/>
      <c r="P75" s="2379"/>
      <c r="Q75" s="2379"/>
      <c r="R75" s="2379"/>
      <c r="S75" s="2379"/>
      <c r="T75" s="2379"/>
      <c r="U75" s="2379"/>
      <c r="V75" s="2379"/>
      <c r="W75" s="2379"/>
      <c r="X75" s="2379"/>
      <c r="Y75" s="2379"/>
      <c r="Z75" s="2379"/>
      <c r="AA75" s="2379"/>
      <c r="AB75" s="2379"/>
      <c r="AC75" s="2379"/>
      <c r="AD75" s="2379"/>
      <c r="AE75" s="2379"/>
      <c r="AF75" s="2379"/>
      <c r="AG75" s="2379"/>
      <c r="AH75" s="2379"/>
      <c r="AI75" s="2379"/>
      <c r="AJ75" s="2379"/>
      <c r="AK75" s="2379"/>
      <c r="AL75" s="2379"/>
      <c r="AM75" s="2379"/>
      <c r="AN75" s="2379"/>
      <c r="AO75" s="2379"/>
      <c r="AP75" s="2379"/>
      <c r="AQ75" s="2379"/>
      <c r="AR75" s="2379"/>
      <c r="AS75" s="2379"/>
      <c r="AT75" s="2379"/>
      <c r="AU75" s="2380" t="s">
        <v>768</v>
      </c>
      <c r="AV75" s="2381"/>
      <c r="AW75" s="2381"/>
      <c r="AX75" s="2381"/>
      <c r="AY75" s="2381"/>
      <c r="AZ75" s="2381"/>
      <c r="BA75" s="2381"/>
      <c r="BB75" s="2381"/>
      <c r="BC75" s="2381"/>
      <c r="BD75" s="2382"/>
    </row>
    <row r="76" spans="1:56" ht="21.75" customHeight="1" thickBot="1">
      <c r="A76" s="348"/>
      <c r="B76" s="349"/>
      <c r="C76" s="349"/>
      <c r="D76" s="349"/>
      <c r="E76" s="349"/>
      <c r="F76" s="349"/>
      <c r="G76" s="350"/>
      <c r="H76" s="2383" t="s">
        <v>495</v>
      </c>
      <c r="I76" s="2383"/>
      <c r="J76" s="2383"/>
      <c r="K76" s="2383"/>
      <c r="L76" s="2383"/>
      <c r="M76" s="2383"/>
      <c r="N76" s="2383"/>
      <c r="O76" s="2383"/>
      <c r="P76" s="2383"/>
      <c r="Q76" s="2383"/>
      <c r="R76" s="2383"/>
      <c r="S76" s="2383"/>
      <c r="T76" s="2383"/>
      <c r="U76" s="2383"/>
      <c r="V76" s="2383"/>
      <c r="W76" s="2383"/>
      <c r="X76" s="2383"/>
      <c r="Y76" s="2383"/>
      <c r="Z76" s="2383"/>
      <c r="AA76" s="2383"/>
      <c r="AB76" s="2383"/>
      <c r="AC76" s="2383"/>
      <c r="AD76" s="2383"/>
      <c r="AE76" s="2383"/>
      <c r="AF76" s="2383"/>
      <c r="AG76" s="2383"/>
      <c r="AH76" s="2383"/>
      <c r="AI76" s="2383"/>
      <c r="AJ76" s="2383"/>
      <c r="AK76" s="2383"/>
      <c r="AL76" s="2383"/>
      <c r="AM76" s="2383"/>
      <c r="AN76" s="2383"/>
      <c r="AO76" s="2383"/>
      <c r="AP76" s="2383"/>
      <c r="AQ76" s="2383"/>
      <c r="AR76" s="2383"/>
      <c r="AS76" s="2384" t="s">
        <v>535</v>
      </c>
      <c r="AT76" s="2385"/>
      <c r="AU76" s="2386"/>
      <c r="AV76" s="2387"/>
      <c r="AW76" s="2387"/>
      <c r="AX76" s="2387"/>
      <c r="AY76" s="2387"/>
      <c r="AZ76" s="2387"/>
      <c r="BA76" s="2387"/>
      <c r="BB76" s="2387"/>
      <c r="BC76" s="2387"/>
      <c r="BD76" s="2388"/>
    </row>
    <row r="77" spans="1:56" ht="15" customHeight="1">
      <c r="A77" s="2389" t="s">
        <v>3</v>
      </c>
      <c r="B77" s="2390"/>
      <c r="C77" s="2390"/>
      <c r="D77" s="2390"/>
      <c r="E77" s="2390"/>
      <c r="F77" s="2390"/>
      <c r="G77" s="2390"/>
      <c r="H77" s="2390"/>
      <c r="I77" s="2520"/>
      <c r="J77" s="2520"/>
      <c r="K77" s="2520"/>
      <c r="L77" s="2520"/>
      <c r="M77" s="2520"/>
      <c r="N77" s="2520"/>
      <c r="O77" s="2520"/>
      <c r="P77" s="2520"/>
      <c r="Q77" s="2520"/>
      <c r="R77" s="2520"/>
      <c r="S77" s="2520"/>
      <c r="T77" s="2520"/>
      <c r="U77" s="2520"/>
      <c r="V77" s="2520"/>
      <c r="W77" s="2520"/>
      <c r="X77" s="2520"/>
      <c r="Y77" s="2520"/>
      <c r="Z77" s="2520"/>
      <c r="AA77" s="2520"/>
      <c r="AB77" s="2520"/>
      <c r="AC77" s="2520"/>
      <c r="AD77" s="2520"/>
      <c r="AE77" s="2520"/>
      <c r="AF77" s="2520"/>
      <c r="AG77" s="2520"/>
      <c r="AH77" s="2520"/>
      <c r="AI77" s="2520"/>
      <c r="AJ77" s="2520"/>
      <c r="AK77" s="2520"/>
      <c r="AL77" s="2520"/>
      <c r="AM77" s="2520"/>
      <c r="AN77" s="2520"/>
      <c r="AO77" s="2521"/>
      <c r="AP77" s="2393" t="s">
        <v>536</v>
      </c>
      <c r="AQ77" s="2393"/>
      <c r="AR77" s="2393"/>
      <c r="AS77" s="2393"/>
      <c r="AT77" s="2393"/>
      <c r="AU77" s="2522"/>
      <c r="AV77" s="2523"/>
      <c r="AW77" s="2523"/>
      <c r="AX77" s="2523"/>
      <c r="AY77" s="2523"/>
      <c r="AZ77" s="2523"/>
      <c r="BA77" s="2523"/>
      <c r="BB77" s="2523"/>
      <c r="BC77" s="2523"/>
      <c r="BD77" s="2524"/>
    </row>
    <row r="78" spans="1:56" ht="15" customHeight="1">
      <c r="A78" s="2397" t="s">
        <v>203</v>
      </c>
      <c r="B78" s="2398"/>
      <c r="C78" s="2398"/>
      <c r="D78" s="2398"/>
      <c r="E78" s="2398"/>
      <c r="F78" s="2398"/>
      <c r="G78" s="2398"/>
      <c r="H78" s="2398"/>
      <c r="I78" s="2525"/>
      <c r="J78" s="2525"/>
      <c r="K78" s="2525"/>
      <c r="L78" s="2525"/>
      <c r="M78" s="2525"/>
      <c r="N78" s="2525"/>
      <c r="O78" s="2525"/>
      <c r="P78" s="2525"/>
      <c r="Q78" s="2525"/>
      <c r="R78" s="2525"/>
      <c r="S78" s="2525"/>
      <c r="T78" s="2525"/>
      <c r="U78" s="2525"/>
      <c r="V78" s="2525"/>
      <c r="W78" s="2525"/>
      <c r="X78" s="2525"/>
      <c r="Y78" s="2525"/>
      <c r="Z78" s="2525"/>
      <c r="AA78" s="2525"/>
      <c r="AB78" s="2525"/>
      <c r="AC78" s="2525"/>
      <c r="AD78" s="2525"/>
      <c r="AE78" s="2525"/>
      <c r="AF78" s="2525"/>
      <c r="AG78" s="2525"/>
      <c r="AH78" s="2525"/>
      <c r="AI78" s="2525"/>
      <c r="AJ78" s="2525"/>
      <c r="AK78" s="2525"/>
      <c r="AL78" s="2525"/>
      <c r="AM78" s="2525"/>
      <c r="AN78" s="2525"/>
      <c r="AO78" s="2526"/>
      <c r="AP78" s="2401" t="s">
        <v>537</v>
      </c>
      <c r="AQ78" s="2401"/>
      <c r="AR78" s="2401"/>
      <c r="AS78" s="2401"/>
      <c r="AT78" s="2401"/>
      <c r="AU78" s="2402">
        <v>2013</v>
      </c>
      <c r="AV78" s="2403"/>
      <c r="AW78" s="2403"/>
      <c r="AX78" s="2403"/>
      <c r="AY78" s="2403"/>
      <c r="AZ78" s="2403"/>
      <c r="BA78" s="2403"/>
      <c r="BB78" s="2403"/>
      <c r="BC78" s="2403"/>
      <c r="BD78" s="2404"/>
    </row>
    <row r="79" spans="1:56" ht="15" customHeight="1" thickBot="1">
      <c r="A79" s="2405" t="s">
        <v>538</v>
      </c>
      <c r="B79" s="2406"/>
      <c r="C79" s="2406"/>
      <c r="D79" s="2406"/>
      <c r="E79" s="2406"/>
      <c r="F79" s="2406"/>
      <c r="G79" s="2406"/>
      <c r="H79" s="2406"/>
      <c r="I79" s="2527"/>
      <c r="J79" s="2527"/>
      <c r="K79" s="2527"/>
      <c r="L79" s="2527"/>
      <c r="M79" s="2527"/>
      <c r="N79" s="2527"/>
      <c r="O79" s="2527"/>
      <c r="P79" s="2527"/>
      <c r="Q79" s="2527"/>
      <c r="R79" s="2527"/>
      <c r="S79" s="2527"/>
      <c r="T79" s="2527"/>
      <c r="U79" s="2527"/>
      <c r="V79" s="2527"/>
      <c r="W79" s="2527"/>
      <c r="X79" s="2527"/>
      <c r="Y79" s="2527"/>
      <c r="Z79" s="2527"/>
      <c r="AA79" s="2527"/>
      <c r="AB79" s="2527"/>
      <c r="AC79" s="2527"/>
      <c r="AD79" s="2527"/>
      <c r="AE79" s="2527"/>
      <c r="AF79" s="2527"/>
      <c r="AG79" s="2527"/>
      <c r="AH79" s="2527"/>
      <c r="AI79" s="2527"/>
      <c r="AJ79" s="2527"/>
      <c r="AK79" s="2527"/>
      <c r="AL79" s="2527"/>
      <c r="AM79" s="2527"/>
      <c r="AN79" s="2527"/>
      <c r="AO79" s="2528"/>
      <c r="AP79" s="2409" t="s">
        <v>539</v>
      </c>
      <c r="AQ79" s="2409"/>
      <c r="AR79" s="2409"/>
      <c r="AS79" s="2409"/>
      <c r="AT79" s="2409"/>
      <c r="AU79" s="2529"/>
      <c r="AV79" s="2530"/>
      <c r="AW79" s="2530"/>
      <c r="AX79" s="2530"/>
      <c r="AY79" s="2530"/>
      <c r="AZ79" s="2530"/>
      <c r="BA79" s="2530"/>
      <c r="BB79" s="2530"/>
      <c r="BC79" s="2530"/>
      <c r="BD79" s="2531"/>
    </row>
    <row r="80" spans="1:56" ht="22.5" customHeight="1" thickBot="1">
      <c r="A80" s="2413" t="s">
        <v>540</v>
      </c>
      <c r="B80" s="2414"/>
      <c r="C80" s="2414"/>
      <c r="D80" s="2414"/>
      <c r="E80" s="2414"/>
      <c r="F80" s="2414"/>
      <c r="G80" s="2414"/>
      <c r="H80" s="2414"/>
      <c r="I80" s="2414"/>
      <c r="J80" s="2414"/>
      <c r="K80" s="2414"/>
      <c r="L80" s="2414"/>
      <c r="M80" s="2414"/>
      <c r="N80" s="2414"/>
      <c r="O80" s="2414"/>
      <c r="P80" s="2414"/>
      <c r="Q80" s="2414"/>
      <c r="R80" s="2414"/>
      <c r="S80" s="2414"/>
      <c r="T80" s="2414"/>
      <c r="U80" s="2414"/>
      <c r="V80" s="2414"/>
      <c r="W80" s="2414"/>
      <c r="X80" s="2414"/>
      <c r="Y80" s="2414"/>
      <c r="Z80" s="2414"/>
      <c r="AA80" s="2414"/>
      <c r="AB80" s="2414"/>
      <c r="AC80" s="2414"/>
      <c r="AD80" s="2414"/>
      <c r="AE80" s="2414"/>
      <c r="AF80" s="2414"/>
      <c r="AG80" s="2414"/>
      <c r="AH80" s="2414"/>
      <c r="AI80" s="2414"/>
      <c r="AJ80" s="2414"/>
      <c r="AK80" s="2414"/>
      <c r="AL80" s="2414"/>
      <c r="AM80" s="2414"/>
      <c r="AN80" s="2414"/>
      <c r="AO80" s="2415" t="s">
        <v>11</v>
      </c>
      <c r="AP80" s="2415"/>
      <c r="AQ80" s="2415"/>
      <c r="AR80" s="2415"/>
      <c r="AS80" s="351"/>
      <c r="AT80" s="352"/>
      <c r="AU80" s="2416"/>
      <c r="AV80" s="2416"/>
      <c r="AW80" s="2416"/>
      <c r="AX80" s="2416"/>
      <c r="AY80" s="2416"/>
      <c r="AZ80" s="2416"/>
      <c r="BA80" s="2416"/>
      <c r="BB80" s="2416"/>
      <c r="BC80" s="2416"/>
      <c r="BD80" s="353"/>
    </row>
    <row r="81" spans="1:56" ht="21.75" customHeight="1">
      <c r="A81" s="373" t="s">
        <v>552</v>
      </c>
      <c r="B81" s="399"/>
      <c r="C81" s="2532" t="s">
        <v>551</v>
      </c>
      <c r="D81" s="2532"/>
      <c r="E81" s="2532"/>
      <c r="F81" s="2532"/>
      <c r="G81" s="2532"/>
      <c r="H81" s="2532"/>
      <c r="I81" s="2532"/>
      <c r="J81" s="2532"/>
      <c r="K81" s="2532"/>
      <c r="L81" s="2532"/>
      <c r="M81" s="2532"/>
      <c r="N81" s="2532"/>
      <c r="O81" s="2532"/>
      <c r="P81" s="2532"/>
      <c r="Q81" s="2532"/>
      <c r="R81" s="2532"/>
      <c r="S81" s="2532"/>
      <c r="T81" s="2532"/>
      <c r="U81" s="2532"/>
      <c r="V81" s="2532"/>
      <c r="W81" s="2532"/>
      <c r="X81" s="2532"/>
      <c r="Y81" s="2532"/>
      <c r="Z81" s="2532"/>
      <c r="AA81" s="2532"/>
      <c r="AB81" s="2532"/>
      <c r="AC81" s="2532"/>
      <c r="AD81" s="2532"/>
      <c r="AE81" s="2532"/>
      <c r="AF81" s="2532"/>
      <c r="AG81" s="2532"/>
      <c r="AH81" s="2532"/>
      <c r="AI81" s="2532"/>
      <c r="AJ81" s="2532"/>
      <c r="AK81" s="2532"/>
      <c r="AL81" s="2532"/>
      <c r="AM81" s="2533"/>
      <c r="AN81" s="2419">
        <v>712611</v>
      </c>
      <c r="AO81" s="2419"/>
      <c r="AP81" s="2419"/>
      <c r="AQ81" s="2419"/>
      <c r="AR81" s="2419"/>
      <c r="AS81" s="381"/>
      <c r="AT81" s="400">
        <f>SUM(AS84:BD93)</f>
        <v>0</v>
      </c>
      <c r="AU81" s="2536">
        <f>SUM(AS84:BD93)</f>
        <v>0</v>
      </c>
      <c r="AV81" s="2536"/>
      <c r="AW81" s="2536"/>
      <c r="AX81" s="2536"/>
      <c r="AY81" s="2536"/>
      <c r="AZ81" s="2536"/>
      <c r="BA81" s="2536"/>
      <c r="BB81" s="2536"/>
      <c r="BC81" s="2536"/>
      <c r="BD81" s="401"/>
    </row>
    <row r="82" spans="1:56" ht="21.75" customHeight="1" thickBot="1">
      <c r="A82" s="402"/>
      <c r="B82" s="403"/>
      <c r="C82" s="2534"/>
      <c r="D82" s="2534"/>
      <c r="E82" s="2534"/>
      <c r="F82" s="2534"/>
      <c r="G82" s="2534"/>
      <c r="H82" s="2534"/>
      <c r="I82" s="2534"/>
      <c r="J82" s="2534"/>
      <c r="K82" s="2534"/>
      <c r="L82" s="2534"/>
      <c r="M82" s="2534"/>
      <c r="N82" s="2534"/>
      <c r="O82" s="2534"/>
      <c r="P82" s="2534"/>
      <c r="Q82" s="2534"/>
      <c r="R82" s="2534"/>
      <c r="S82" s="2534"/>
      <c r="T82" s="2534"/>
      <c r="U82" s="2534"/>
      <c r="V82" s="2534"/>
      <c r="W82" s="2534"/>
      <c r="X82" s="2534"/>
      <c r="Y82" s="2534"/>
      <c r="Z82" s="2534"/>
      <c r="AA82" s="2534"/>
      <c r="AB82" s="2534"/>
      <c r="AC82" s="2534"/>
      <c r="AD82" s="2534"/>
      <c r="AE82" s="2534"/>
      <c r="AF82" s="2534"/>
      <c r="AG82" s="2534"/>
      <c r="AH82" s="2534"/>
      <c r="AI82" s="2534"/>
      <c r="AJ82" s="2534"/>
      <c r="AK82" s="2534"/>
      <c r="AL82" s="2534"/>
      <c r="AM82" s="2535"/>
      <c r="AN82" s="2459"/>
      <c r="AO82" s="2459"/>
      <c r="AP82" s="2459"/>
      <c r="AQ82" s="2459"/>
      <c r="AR82" s="2459"/>
      <c r="AS82" s="403"/>
      <c r="AT82" s="403"/>
      <c r="AU82" s="2536"/>
      <c r="AV82" s="2536"/>
      <c r="AW82" s="2536"/>
      <c r="AX82" s="2536"/>
      <c r="AY82" s="2536"/>
      <c r="AZ82" s="2536"/>
      <c r="BA82" s="2536"/>
      <c r="BB82" s="2536"/>
      <c r="BC82" s="2536"/>
      <c r="BD82" s="404"/>
    </row>
    <row r="83" spans="1:56" ht="15" customHeight="1" outlineLevel="1" thickBot="1">
      <c r="A83" s="2501" t="s">
        <v>197</v>
      </c>
      <c r="B83" s="2502"/>
      <c r="C83" s="2503" t="s">
        <v>769</v>
      </c>
      <c r="D83" s="2503"/>
      <c r="E83" s="2503"/>
      <c r="F83" s="2503"/>
      <c r="G83" s="2503"/>
      <c r="H83" s="2503"/>
      <c r="I83" s="2503"/>
      <c r="J83" s="2503"/>
      <c r="K83" s="2503"/>
      <c r="L83" s="2503"/>
      <c r="M83" s="2503"/>
      <c r="N83" s="2537" t="s">
        <v>141</v>
      </c>
      <c r="O83" s="2538"/>
      <c r="P83" s="2538"/>
      <c r="Q83" s="2538"/>
      <c r="R83" s="2538"/>
      <c r="S83" s="2538"/>
      <c r="T83" s="2538"/>
      <c r="U83" s="2538"/>
      <c r="V83" s="2538"/>
      <c r="W83" s="2538"/>
      <c r="X83" s="2538"/>
      <c r="Y83" s="2538"/>
      <c r="Z83" s="2538"/>
      <c r="AA83" s="2538"/>
      <c r="AB83" s="2538"/>
      <c r="AC83" s="2538"/>
      <c r="AD83" s="2538"/>
      <c r="AE83" s="2538"/>
      <c r="AF83" s="2538"/>
      <c r="AG83" s="2538"/>
      <c r="AH83" s="2538"/>
      <c r="AI83" s="2538"/>
      <c r="AJ83" s="2538"/>
      <c r="AK83" s="2538"/>
      <c r="AL83" s="2538"/>
      <c r="AM83" s="2539"/>
      <c r="AN83" s="2540" t="s">
        <v>11</v>
      </c>
      <c r="AO83" s="2416"/>
      <c r="AP83" s="2416"/>
      <c r="AQ83" s="2416"/>
      <c r="AR83" s="2541"/>
      <c r="AS83" s="2506" t="s">
        <v>370</v>
      </c>
      <c r="AT83" s="2507"/>
      <c r="AU83" s="2542"/>
      <c r="AV83" s="2542"/>
      <c r="AW83" s="2542"/>
      <c r="AX83" s="2542"/>
      <c r="AY83" s="2542"/>
      <c r="AZ83" s="2542"/>
      <c r="BA83" s="2542"/>
      <c r="BB83" s="2542"/>
      <c r="BC83" s="2542"/>
      <c r="BD83" s="2508"/>
    </row>
    <row r="84" spans="1:56" ht="15" customHeight="1" outlineLevel="1">
      <c r="A84" s="2467">
        <v>1</v>
      </c>
      <c r="B84" s="2468"/>
      <c r="C84" s="2509"/>
      <c r="D84" s="2509"/>
      <c r="E84" s="2509"/>
      <c r="F84" s="2509"/>
      <c r="G84" s="2509"/>
      <c r="H84" s="2509"/>
      <c r="I84" s="2509"/>
      <c r="J84" s="2509"/>
      <c r="K84" s="2509"/>
      <c r="L84" s="2509"/>
      <c r="M84" s="2509"/>
      <c r="N84" s="2543"/>
      <c r="O84" s="2544"/>
      <c r="P84" s="2544"/>
      <c r="Q84" s="2544"/>
      <c r="R84" s="2544"/>
      <c r="S84" s="2544"/>
      <c r="T84" s="2544"/>
      <c r="U84" s="2544"/>
      <c r="V84" s="2544"/>
      <c r="W84" s="2544"/>
      <c r="X84" s="2544"/>
      <c r="Y84" s="2544"/>
      <c r="Z84" s="2544"/>
      <c r="AA84" s="2544"/>
      <c r="AB84" s="2544"/>
      <c r="AC84" s="2544"/>
      <c r="AD84" s="2544"/>
      <c r="AE84" s="2544"/>
      <c r="AF84" s="2544"/>
      <c r="AG84" s="2544"/>
      <c r="AH84" s="2544"/>
      <c r="AI84" s="2544"/>
      <c r="AJ84" s="2544"/>
      <c r="AK84" s="2544"/>
      <c r="AL84" s="2544"/>
      <c r="AM84" s="2545"/>
      <c r="AN84" s="2546">
        <v>71261101</v>
      </c>
      <c r="AO84" s="2512"/>
      <c r="AP84" s="2512"/>
      <c r="AQ84" s="2512"/>
      <c r="AR84" s="2547"/>
      <c r="AS84" s="2436">
        <v>0</v>
      </c>
      <c r="AT84" s="2437"/>
      <c r="AU84" s="2437"/>
      <c r="AV84" s="2437"/>
      <c r="AW84" s="2437"/>
      <c r="AX84" s="2437"/>
      <c r="AY84" s="2437"/>
      <c r="AZ84" s="2437"/>
      <c r="BA84" s="2437"/>
      <c r="BB84" s="2437"/>
      <c r="BC84" s="2437"/>
      <c r="BD84" s="2438"/>
    </row>
    <row r="85" spans="1:56" ht="15" customHeight="1" outlineLevel="1">
      <c r="A85" s="2472">
        <v>2</v>
      </c>
      <c r="B85" s="2473"/>
      <c r="C85" s="2513"/>
      <c r="D85" s="2513"/>
      <c r="E85" s="2513"/>
      <c r="F85" s="2513"/>
      <c r="G85" s="2513"/>
      <c r="H85" s="2513"/>
      <c r="I85" s="2513"/>
      <c r="J85" s="2513"/>
      <c r="K85" s="2513"/>
      <c r="L85" s="2513"/>
      <c r="M85" s="2513"/>
      <c r="N85" s="2548"/>
      <c r="O85" s="2549"/>
      <c r="P85" s="2549"/>
      <c r="Q85" s="2549"/>
      <c r="R85" s="2549"/>
      <c r="S85" s="2549"/>
      <c r="T85" s="2549"/>
      <c r="U85" s="2549"/>
      <c r="V85" s="2549"/>
      <c r="W85" s="2549"/>
      <c r="X85" s="2549"/>
      <c r="Y85" s="2549"/>
      <c r="Z85" s="2549"/>
      <c r="AA85" s="2549"/>
      <c r="AB85" s="2549"/>
      <c r="AC85" s="2549"/>
      <c r="AD85" s="2549"/>
      <c r="AE85" s="2549"/>
      <c r="AF85" s="2549"/>
      <c r="AG85" s="2549"/>
      <c r="AH85" s="2549"/>
      <c r="AI85" s="2549"/>
      <c r="AJ85" s="2549"/>
      <c r="AK85" s="2549"/>
      <c r="AL85" s="2549"/>
      <c r="AM85" s="2550"/>
      <c r="AN85" s="2551">
        <v>71261102</v>
      </c>
      <c r="AO85" s="2516"/>
      <c r="AP85" s="2516"/>
      <c r="AQ85" s="2516"/>
      <c r="AR85" s="2552"/>
      <c r="AS85" s="2446">
        <v>0</v>
      </c>
      <c r="AT85" s="2447"/>
      <c r="AU85" s="2447"/>
      <c r="AV85" s="2447"/>
      <c r="AW85" s="2447"/>
      <c r="AX85" s="2447"/>
      <c r="AY85" s="2447"/>
      <c r="AZ85" s="2447"/>
      <c r="BA85" s="2447"/>
      <c r="BB85" s="2447"/>
      <c r="BC85" s="2447"/>
      <c r="BD85" s="2448"/>
    </row>
    <row r="86" spans="1:56" ht="15" customHeight="1" outlineLevel="1">
      <c r="A86" s="2472">
        <v>3</v>
      </c>
      <c r="B86" s="2473"/>
      <c r="C86" s="2513"/>
      <c r="D86" s="2513"/>
      <c r="E86" s="2513"/>
      <c r="F86" s="2513"/>
      <c r="G86" s="2513"/>
      <c r="H86" s="2513"/>
      <c r="I86" s="2513"/>
      <c r="J86" s="2513"/>
      <c r="K86" s="2513"/>
      <c r="L86" s="2513"/>
      <c r="M86" s="2513"/>
      <c r="N86" s="2548"/>
      <c r="O86" s="2549"/>
      <c r="P86" s="2549"/>
      <c r="Q86" s="2549"/>
      <c r="R86" s="2549"/>
      <c r="S86" s="2549"/>
      <c r="T86" s="2549"/>
      <c r="U86" s="2549"/>
      <c r="V86" s="2549"/>
      <c r="W86" s="2549"/>
      <c r="X86" s="2549"/>
      <c r="Y86" s="2549"/>
      <c r="Z86" s="2549"/>
      <c r="AA86" s="2549"/>
      <c r="AB86" s="2549"/>
      <c r="AC86" s="2549"/>
      <c r="AD86" s="2549"/>
      <c r="AE86" s="2549"/>
      <c r="AF86" s="2549"/>
      <c r="AG86" s="2549"/>
      <c r="AH86" s="2549"/>
      <c r="AI86" s="2549"/>
      <c r="AJ86" s="2549"/>
      <c r="AK86" s="2549"/>
      <c r="AL86" s="2549"/>
      <c r="AM86" s="2550"/>
      <c r="AN86" s="2551">
        <v>71261103</v>
      </c>
      <c r="AO86" s="2516"/>
      <c r="AP86" s="2516"/>
      <c r="AQ86" s="2516"/>
      <c r="AR86" s="2552"/>
      <c r="AS86" s="2446">
        <v>0</v>
      </c>
      <c r="AT86" s="2447"/>
      <c r="AU86" s="2447"/>
      <c r="AV86" s="2447"/>
      <c r="AW86" s="2447"/>
      <c r="AX86" s="2447"/>
      <c r="AY86" s="2447"/>
      <c r="AZ86" s="2447"/>
      <c r="BA86" s="2447"/>
      <c r="BB86" s="2447"/>
      <c r="BC86" s="2447"/>
      <c r="BD86" s="2448"/>
    </row>
    <row r="87" spans="1:56" ht="15" customHeight="1" outlineLevel="1">
      <c r="A87" s="2472">
        <v>4</v>
      </c>
      <c r="B87" s="2473"/>
      <c r="C87" s="2513"/>
      <c r="D87" s="2513"/>
      <c r="E87" s="2513"/>
      <c r="F87" s="2513"/>
      <c r="G87" s="2513"/>
      <c r="H87" s="2513"/>
      <c r="I87" s="2513"/>
      <c r="J87" s="2513"/>
      <c r="K87" s="2513"/>
      <c r="L87" s="2513"/>
      <c r="M87" s="2513"/>
      <c r="N87" s="2548"/>
      <c r="O87" s="2549"/>
      <c r="P87" s="2549"/>
      <c r="Q87" s="2549"/>
      <c r="R87" s="2549"/>
      <c r="S87" s="2549"/>
      <c r="T87" s="2549"/>
      <c r="U87" s="2549"/>
      <c r="V87" s="2549"/>
      <c r="W87" s="2549"/>
      <c r="X87" s="2549"/>
      <c r="Y87" s="2549"/>
      <c r="Z87" s="2549"/>
      <c r="AA87" s="2549"/>
      <c r="AB87" s="2549"/>
      <c r="AC87" s="2549"/>
      <c r="AD87" s="2549"/>
      <c r="AE87" s="2549"/>
      <c r="AF87" s="2549"/>
      <c r="AG87" s="2549"/>
      <c r="AH87" s="2549"/>
      <c r="AI87" s="2549"/>
      <c r="AJ87" s="2549"/>
      <c r="AK87" s="2549"/>
      <c r="AL87" s="2549"/>
      <c r="AM87" s="2550"/>
      <c r="AN87" s="2551">
        <v>71261104</v>
      </c>
      <c r="AO87" s="2516"/>
      <c r="AP87" s="2516"/>
      <c r="AQ87" s="2516"/>
      <c r="AR87" s="2552"/>
      <c r="AS87" s="2446">
        <v>0</v>
      </c>
      <c r="AT87" s="2447"/>
      <c r="AU87" s="2447"/>
      <c r="AV87" s="2447"/>
      <c r="AW87" s="2447"/>
      <c r="AX87" s="2447"/>
      <c r="AY87" s="2447"/>
      <c r="AZ87" s="2447"/>
      <c r="BA87" s="2447"/>
      <c r="BB87" s="2447"/>
      <c r="BC87" s="2447"/>
      <c r="BD87" s="2448"/>
    </row>
    <row r="88" spans="1:56" ht="15" customHeight="1" outlineLevel="1">
      <c r="A88" s="2472">
        <v>5</v>
      </c>
      <c r="B88" s="2473"/>
      <c r="C88" s="2513"/>
      <c r="D88" s="2513"/>
      <c r="E88" s="2513"/>
      <c r="F88" s="2513"/>
      <c r="G88" s="2513"/>
      <c r="H88" s="2513"/>
      <c r="I88" s="2513"/>
      <c r="J88" s="2513"/>
      <c r="K88" s="2513"/>
      <c r="L88" s="2513"/>
      <c r="M88" s="2513"/>
      <c r="N88" s="2548"/>
      <c r="O88" s="2549"/>
      <c r="P88" s="2549"/>
      <c r="Q88" s="2549"/>
      <c r="R88" s="2549"/>
      <c r="S88" s="2549"/>
      <c r="T88" s="2549"/>
      <c r="U88" s="2549"/>
      <c r="V88" s="2549"/>
      <c r="W88" s="2549"/>
      <c r="X88" s="2549"/>
      <c r="Y88" s="2549"/>
      <c r="Z88" s="2549"/>
      <c r="AA88" s="2549"/>
      <c r="AB88" s="2549"/>
      <c r="AC88" s="2549"/>
      <c r="AD88" s="2549"/>
      <c r="AE88" s="2549"/>
      <c r="AF88" s="2549"/>
      <c r="AG88" s="2549"/>
      <c r="AH88" s="2549"/>
      <c r="AI88" s="2549"/>
      <c r="AJ88" s="2549"/>
      <c r="AK88" s="2549"/>
      <c r="AL88" s="2549"/>
      <c r="AM88" s="2550"/>
      <c r="AN88" s="2551">
        <v>71261105</v>
      </c>
      <c r="AO88" s="2516"/>
      <c r="AP88" s="2516"/>
      <c r="AQ88" s="2516"/>
      <c r="AR88" s="2552"/>
      <c r="AS88" s="2446">
        <v>0</v>
      </c>
      <c r="AT88" s="2447"/>
      <c r="AU88" s="2447"/>
      <c r="AV88" s="2447"/>
      <c r="AW88" s="2447"/>
      <c r="AX88" s="2447"/>
      <c r="AY88" s="2447"/>
      <c r="AZ88" s="2447"/>
      <c r="BA88" s="2447"/>
      <c r="BB88" s="2447"/>
      <c r="BC88" s="2447"/>
      <c r="BD88" s="2448"/>
    </row>
    <row r="89" spans="1:56" ht="15" customHeight="1" outlineLevel="1">
      <c r="A89" s="2472">
        <v>6</v>
      </c>
      <c r="B89" s="2473"/>
      <c r="C89" s="2513"/>
      <c r="D89" s="2513"/>
      <c r="E89" s="2513"/>
      <c r="F89" s="2513"/>
      <c r="G89" s="2513"/>
      <c r="H89" s="2513"/>
      <c r="I89" s="2513"/>
      <c r="J89" s="2513"/>
      <c r="K89" s="2513"/>
      <c r="L89" s="2513"/>
      <c r="M89" s="2513"/>
      <c r="N89" s="2548"/>
      <c r="O89" s="2549"/>
      <c r="P89" s="2549"/>
      <c r="Q89" s="2549"/>
      <c r="R89" s="2549"/>
      <c r="S89" s="2549"/>
      <c r="T89" s="2549"/>
      <c r="U89" s="2549"/>
      <c r="V89" s="2549"/>
      <c r="W89" s="2549"/>
      <c r="X89" s="2549"/>
      <c r="Y89" s="2549"/>
      <c r="Z89" s="2549"/>
      <c r="AA89" s="2549"/>
      <c r="AB89" s="2549"/>
      <c r="AC89" s="2549"/>
      <c r="AD89" s="2549"/>
      <c r="AE89" s="2549"/>
      <c r="AF89" s="2549"/>
      <c r="AG89" s="2549"/>
      <c r="AH89" s="2549"/>
      <c r="AI89" s="2549"/>
      <c r="AJ89" s="2549"/>
      <c r="AK89" s="2549"/>
      <c r="AL89" s="2549"/>
      <c r="AM89" s="2550"/>
      <c r="AN89" s="2551">
        <v>71261106</v>
      </c>
      <c r="AO89" s="2516"/>
      <c r="AP89" s="2516"/>
      <c r="AQ89" s="2516"/>
      <c r="AR89" s="2552"/>
      <c r="AS89" s="2446">
        <v>0</v>
      </c>
      <c r="AT89" s="2447"/>
      <c r="AU89" s="2447"/>
      <c r="AV89" s="2447"/>
      <c r="AW89" s="2447"/>
      <c r="AX89" s="2447"/>
      <c r="AY89" s="2447"/>
      <c r="AZ89" s="2447"/>
      <c r="BA89" s="2447"/>
      <c r="BB89" s="2447"/>
      <c r="BC89" s="2447"/>
      <c r="BD89" s="2448"/>
    </row>
    <row r="90" spans="1:56" ht="15" customHeight="1" outlineLevel="1">
      <c r="A90" s="2472">
        <v>7</v>
      </c>
      <c r="B90" s="2473"/>
      <c r="C90" s="2513"/>
      <c r="D90" s="2513"/>
      <c r="E90" s="2513"/>
      <c r="F90" s="2513"/>
      <c r="G90" s="2513"/>
      <c r="H90" s="2513"/>
      <c r="I90" s="2513"/>
      <c r="J90" s="2513"/>
      <c r="K90" s="2513"/>
      <c r="L90" s="2513"/>
      <c r="M90" s="2513"/>
      <c r="N90" s="2548"/>
      <c r="O90" s="2549"/>
      <c r="P90" s="2549"/>
      <c r="Q90" s="2549"/>
      <c r="R90" s="2549"/>
      <c r="S90" s="2549"/>
      <c r="T90" s="2549"/>
      <c r="U90" s="2549"/>
      <c r="V90" s="2549"/>
      <c r="W90" s="2549"/>
      <c r="X90" s="2549"/>
      <c r="Y90" s="2549"/>
      <c r="Z90" s="2549"/>
      <c r="AA90" s="2549"/>
      <c r="AB90" s="2549"/>
      <c r="AC90" s="2549"/>
      <c r="AD90" s="2549"/>
      <c r="AE90" s="2549"/>
      <c r="AF90" s="2549"/>
      <c r="AG90" s="2549"/>
      <c r="AH90" s="2549"/>
      <c r="AI90" s="2549"/>
      <c r="AJ90" s="2549"/>
      <c r="AK90" s="2549"/>
      <c r="AL90" s="2549"/>
      <c r="AM90" s="2550"/>
      <c r="AN90" s="2551">
        <v>71261107</v>
      </c>
      <c r="AO90" s="2516"/>
      <c r="AP90" s="2516"/>
      <c r="AQ90" s="2516"/>
      <c r="AR90" s="2552"/>
      <c r="AS90" s="2446">
        <v>0</v>
      </c>
      <c r="AT90" s="2447"/>
      <c r="AU90" s="2447"/>
      <c r="AV90" s="2447"/>
      <c r="AW90" s="2447"/>
      <c r="AX90" s="2447"/>
      <c r="AY90" s="2447"/>
      <c r="AZ90" s="2447"/>
      <c r="BA90" s="2447"/>
      <c r="BB90" s="2447"/>
      <c r="BC90" s="2447"/>
      <c r="BD90" s="2448"/>
    </row>
    <row r="91" spans="1:56" ht="15" customHeight="1" outlineLevel="1">
      <c r="A91" s="2472">
        <v>8</v>
      </c>
      <c r="B91" s="2473"/>
      <c r="C91" s="2513"/>
      <c r="D91" s="2513"/>
      <c r="E91" s="2513"/>
      <c r="F91" s="2513"/>
      <c r="G91" s="2513"/>
      <c r="H91" s="2513"/>
      <c r="I91" s="2513"/>
      <c r="J91" s="2513"/>
      <c r="K91" s="2513"/>
      <c r="L91" s="2513"/>
      <c r="M91" s="2513"/>
      <c r="N91" s="2548"/>
      <c r="O91" s="2549"/>
      <c r="P91" s="2549"/>
      <c r="Q91" s="2549"/>
      <c r="R91" s="2549"/>
      <c r="S91" s="2549"/>
      <c r="T91" s="2549"/>
      <c r="U91" s="2549"/>
      <c r="V91" s="2549"/>
      <c r="W91" s="2549"/>
      <c r="X91" s="2549"/>
      <c r="Y91" s="2549"/>
      <c r="Z91" s="2549"/>
      <c r="AA91" s="2549"/>
      <c r="AB91" s="2549"/>
      <c r="AC91" s="2549"/>
      <c r="AD91" s="2549"/>
      <c r="AE91" s="2549"/>
      <c r="AF91" s="2549"/>
      <c r="AG91" s="2549"/>
      <c r="AH91" s="2549"/>
      <c r="AI91" s="2549"/>
      <c r="AJ91" s="2549"/>
      <c r="AK91" s="2549"/>
      <c r="AL91" s="2549"/>
      <c r="AM91" s="2550"/>
      <c r="AN91" s="2551">
        <v>71261108</v>
      </c>
      <c r="AO91" s="2516"/>
      <c r="AP91" s="2516"/>
      <c r="AQ91" s="2516"/>
      <c r="AR91" s="2552"/>
      <c r="AS91" s="2446">
        <v>0</v>
      </c>
      <c r="AT91" s="2447"/>
      <c r="AU91" s="2447"/>
      <c r="AV91" s="2447"/>
      <c r="AW91" s="2447"/>
      <c r="AX91" s="2447"/>
      <c r="AY91" s="2447"/>
      <c r="AZ91" s="2447"/>
      <c r="BA91" s="2447"/>
      <c r="BB91" s="2447"/>
      <c r="BC91" s="2447"/>
      <c r="BD91" s="2448"/>
    </row>
    <row r="92" spans="1:56" ht="15" customHeight="1" outlineLevel="1">
      <c r="A92" s="2472">
        <v>9</v>
      </c>
      <c r="B92" s="2473"/>
      <c r="C92" s="2513"/>
      <c r="D92" s="2513"/>
      <c r="E92" s="2513"/>
      <c r="F92" s="2513"/>
      <c r="G92" s="2513"/>
      <c r="H92" s="2513"/>
      <c r="I92" s="2513"/>
      <c r="J92" s="2513"/>
      <c r="K92" s="2513"/>
      <c r="L92" s="2513"/>
      <c r="M92" s="2513"/>
      <c r="N92" s="2548"/>
      <c r="O92" s="2549"/>
      <c r="P92" s="2549"/>
      <c r="Q92" s="2549"/>
      <c r="R92" s="2549"/>
      <c r="S92" s="2549"/>
      <c r="T92" s="2549"/>
      <c r="U92" s="2549"/>
      <c r="V92" s="2549"/>
      <c r="W92" s="2549"/>
      <c r="X92" s="2549"/>
      <c r="Y92" s="2549"/>
      <c r="Z92" s="2549"/>
      <c r="AA92" s="2549"/>
      <c r="AB92" s="2549"/>
      <c r="AC92" s="2549"/>
      <c r="AD92" s="2549"/>
      <c r="AE92" s="2549"/>
      <c r="AF92" s="2549"/>
      <c r="AG92" s="2549"/>
      <c r="AH92" s="2549"/>
      <c r="AI92" s="2549"/>
      <c r="AJ92" s="2549"/>
      <c r="AK92" s="2549"/>
      <c r="AL92" s="2549"/>
      <c r="AM92" s="2550"/>
      <c r="AN92" s="2551">
        <v>71261109</v>
      </c>
      <c r="AO92" s="2516"/>
      <c r="AP92" s="2516"/>
      <c r="AQ92" s="2516"/>
      <c r="AR92" s="2552"/>
      <c r="AS92" s="2446">
        <v>0</v>
      </c>
      <c r="AT92" s="2447"/>
      <c r="AU92" s="2447"/>
      <c r="AV92" s="2447"/>
      <c r="AW92" s="2447"/>
      <c r="AX92" s="2447"/>
      <c r="AY92" s="2447"/>
      <c r="AZ92" s="2447"/>
      <c r="BA92" s="2447"/>
      <c r="BB92" s="2447"/>
      <c r="BC92" s="2447"/>
      <c r="BD92" s="2448"/>
    </row>
    <row r="93" spans="1:56" ht="15" customHeight="1" outlineLevel="1" thickBot="1">
      <c r="A93" s="2476">
        <v>10</v>
      </c>
      <c r="B93" s="2477"/>
      <c r="C93" s="2517"/>
      <c r="D93" s="2517"/>
      <c r="E93" s="2517"/>
      <c r="F93" s="2517"/>
      <c r="G93" s="2517"/>
      <c r="H93" s="2517"/>
      <c r="I93" s="2517"/>
      <c r="J93" s="2517"/>
      <c r="K93" s="2517"/>
      <c r="L93" s="2517"/>
      <c r="M93" s="2517"/>
      <c r="N93" s="2553"/>
      <c r="O93" s="2554"/>
      <c r="P93" s="2554"/>
      <c r="Q93" s="2554"/>
      <c r="R93" s="2554"/>
      <c r="S93" s="2554"/>
      <c r="T93" s="2554"/>
      <c r="U93" s="2554"/>
      <c r="V93" s="2554"/>
      <c r="W93" s="2554"/>
      <c r="X93" s="2554"/>
      <c r="Y93" s="2554"/>
      <c r="Z93" s="2554"/>
      <c r="AA93" s="2554"/>
      <c r="AB93" s="2554"/>
      <c r="AC93" s="2554"/>
      <c r="AD93" s="2554"/>
      <c r="AE93" s="2554"/>
      <c r="AF93" s="2554"/>
      <c r="AG93" s="2554"/>
      <c r="AH93" s="2554"/>
      <c r="AI93" s="2554"/>
      <c r="AJ93" s="2554"/>
      <c r="AK93" s="2554"/>
      <c r="AL93" s="2554"/>
      <c r="AM93" s="2555"/>
      <c r="AN93" s="2556">
        <v>71261110</v>
      </c>
      <c r="AO93" s="2454"/>
      <c r="AP93" s="2454"/>
      <c r="AQ93" s="2454"/>
      <c r="AR93" s="2455"/>
      <c r="AS93" s="2456">
        <v>0</v>
      </c>
      <c r="AT93" s="2457"/>
      <c r="AU93" s="2457"/>
      <c r="AV93" s="2457"/>
      <c r="AW93" s="2457"/>
      <c r="AX93" s="2457"/>
      <c r="AY93" s="2457"/>
      <c r="AZ93" s="2457"/>
      <c r="BA93" s="2457"/>
      <c r="BB93" s="2457"/>
      <c r="BC93" s="2457"/>
      <c r="BD93" s="2458"/>
    </row>
    <row r="94" spans="1:56" ht="22.5" customHeight="1">
      <c r="A94" s="405"/>
      <c r="B94" s="406"/>
      <c r="C94" s="406"/>
      <c r="D94" s="406"/>
      <c r="E94" s="406"/>
      <c r="F94" s="406"/>
      <c r="G94" s="406"/>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7"/>
      <c r="AP94" s="406"/>
      <c r="AQ94" s="406"/>
      <c r="AR94" s="406"/>
      <c r="AS94" s="406"/>
      <c r="AT94" s="407"/>
      <c r="AU94" s="406"/>
      <c r="AV94" s="406"/>
      <c r="AW94" s="406"/>
      <c r="AX94" s="406"/>
      <c r="AY94" s="406"/>
      <c r="AZ94" s="406"/>
      <c r="BA94" s="406"/>
      <c r="BB94" s="406"/>
      <c r="BC94" s="406"/>
      <c r="BD94" s="408"/>
    </row>
    <row r="95" spans="1:56" ht="15" customHeight="1" thickBot="1">
      <c r="A95" s="392" t="s">
        <v>554</v>
      </c>
      <c r="B95" s="393"/>
      <c r="C95" s="409" t="s">
        <v>553</v>
      </c>
      <c r="D95" s="410"/>
      <c r="E95" s="411"/>
      <c r="F95" s="411"/>
      <c r="G95" s="411"/>
      <c r="H95" s="411"/>
      <c r="I95" s="411"/>
      <c r="J95" s="411"/>
      <c r="K95" s="411"/>
      <c r="L95" s="411"/>
      <c r="M95" s="411"/>
      <c r="N95" s="412"/>
      <c r="O95" s="412"/>
      <c r="P95" s="412"/>
      <c r="Q95" s="412"/>
      <c r="R95" s="412"/>
      <c r="S95" s="412"/>
      <c r="T95" s="412"/>
      <c r="U95" s="412"/>
      <c r="V95" s="412"/>
      <c r="W95" s="412"/>
      <c r="X95" s="412"/>
      <c r="Y95" s="412"/>
      <c r="Z95" s="412"/>
      <c r="AA95" s="412"/>
      <c r="AB95" s="412"/>
      <c r="AC95" s="412"/>
      <c r="AD95" s="412"/>
      <c r="AE95" s="412"/>
      <c r="AF95" s="412"/>
      <c r="AG95" s="412"/>
      <c r="AH95" s="412"/>
      <c r="AI95" s="412"/>
      <c r="AJ95" s="412"/>
      <c r="AK95" s="412"/>
      <c r="AL95" s="413"/>
      <c r="AM95" s="413"/>
      <c r="AN95" s="2479">
        <v>712641</v>
      </c>
      <c r="AO95" s="2479"/>
      <c r="AP95" s="2479"/>
      <c r="AQ95" s="2479"/>
      <c r="AR95" s="2479"/>
      <c r="AS95" s="394"/>
      <c r="AT95" s="395">
        <f>SUM(AS97:BD106)</f>
        <v>0</v>
      </c>
      <c r="AU95" s="2557">
        <f>SUM(AS97:BD106)</f>
        <v>0</v>
      </c>
      <c r="AV95" s="2557"/>
      <c r="AW95" s="2557"/>
      <c r="AX95" s="2557"/>
      <c r="AY95" s="2557"/>
      <c r="AZ95" s="2557"/>
      <c r="BA95" s="2557"/>
      <c r="BB95" s="2557"/>
      <c r="BC95" s="2557"/>
      <c r="BD95" s="396"/>
    </row>
    <row r="96" spans="1:56" ht="15" customHeight="1" outlineLevel="1" thickBot="1">
      <c r="A96" s="2558" t="s">
        <v>197</v>
      </c>
      <c r="B96" s="2559"/>
      <c r="C96" s="414" t="s">
        <v>770</v>
      </c>
      <c r="D96" s="415"/>
      <c r="E96" s="415"/>
      <c r="F96" s="415"/>
      <c r="G96" s="415"/>
      <c r="H96" s="415"/>
      <c r="I96" s="415"/>
      <c r="J96" s="415"/>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6"/>
      <c r="AN96" s="2560" t="s">
        <v>11</v>
      </c>
      <c r="AO96" s="2414"/>
      <c r="AP96" s="2414"/>
      <c r="AQ96" s="2414"/>
      <c r="AR96" s="2414"/>
      <c r="AS96" s="2561" t="s">
        <v>370</v>
      </c>
      <c r="AT96" s="2542"/>
      <c r="AU96" s="2542"/>
      <c r="AV96" s="2542"/>
      <c r="AW96" s="2542"/>
      <c r="AX96" s="2542"/>
      <c r="AY96" s="2542"/>
      <c r="AZ96" s="2542"/>
      <c r="BA96" s="2542"/>
      <c r="BB96" s="2542"/>
      <c r="BC96" s="2542"/>
      <c r="BD96" s="2562"/>
    </row>
    <row r="97" spans="1:56" ht="15" customHeight="1" outlineLevel="1">
      <c r="A97" s="2429">
        <v>1</v>
      </c>
      <c r="B97" s="2430"/>
      <c r="C97" s="2431"/>
      <c r="D97" s="2432"/>
      <c r="E97" s="2432"/>
      <c r="F97" s="2432"/>
      <c r="G97" s="2432"/>
      <c r="H97" s="2432"/>
      <c r="I97" s="2432"/>
      <c r="J97" s="2432"/>
      <c r="K97" s="2432"/>
      <c r="L97" s="2432"/>
      <c r="M97" s="2432"/>
      <c r="N97" s="2432"/>
      <c r="O97" s="2432"/>
      <c r="P97" s="2432"/>
      <c r="Q97" s="2432"/>
      <c r="R97" s="2432"/>
      <c r="S97" s="2432"/>
      <c r="T97" s="2432"/>
      <c r="U97" s="2432"/>
      <c r="V97" s="2432"/>
      <c r="W97" s="2432"/>
      <c r="X97" s="2432"/>
      <c r="Y97" s="2432"/>
      <c r="Z97" s="2432"/>
      <c r="AA97" s="2432"/>
      <c r="AB97" s="2432"/>
      <c r="AC97" s="2432"/>
      <c r="AD97" s="2432"/>
      <c r="AE97" s="2432"/>
      <c r="AF97" s="2432"/>
      <c r="AG97" s="2432"/>
      <c r="AH97" s="2432"/>
      <c r="AI97" s="2432"/>
      <c r="AJ97" s="2432"/>
      <c r="AK97" s="2432"/>
      <c r="AL97" s="2432"/>
      <c r="AM97" s="2563"/>
      <c r="AN97" s="2546">
        <v>71264101</v>
      </c>
      <c r="AO97" s="2512"/>
      <c r="AP97" s="2512"/>
      <c r="AQ97" s="2512"/>
      <c r="AR97" s="2512"/>
      <c r="AS97" s="2436">
        <v>0</v>
      </c>
      <c r="AT97" s="2437"/>
      <c r="AU97" s="2437"/>
      <c r="AV97" s="2437"/>
      <c r="AW97" s="2437"/>
      <c r="AX97" s="2437"/>
      <c r="AY97" s="2437"/>
      <c r="AZ97" s="2437"/>
      <c r="BA97" s="2437"/>
      <c r="BB97" s="2437"/>
      <c r="BC97" s="2437"/>
      <c r="BD97" s="2438"/>
    </row>
    <row r="98" spans="1:56" ht="15" customHeight="1" outlineLevel="1">
      <c r="A98" s="2439">
        <v>2</v>
      </c>
      <c r="B98" s="2440"/>
      <c r="C98" s="2441"/>
      <c r="D98" s="2442"/>
      <c r="E98" s="2442"/>
      <c r="F98" s="2442"/>
      <c r="G98" s="2442"/>
      <c r="H98" s="2442"/>
      <c r="I98" s="2442"/>
      <c r="J98" s="2442"/>
      <c r="K98" s="2442"/>
      <c r="L98" s="2442"/>
      <c r="M98" s="2442"/>
      <c r="N98" s="2442"/>
      <c r="O98" s="2442"/>
      <c r="P98" s="2442"/>
      <c r="Q98" s="2442"/>
      <c r="R98" s="2442"/>
      <c r="S98" s="2442"/>
      <c r="T98" s="2442"/>
      <c r="U98" s="2442"/>
      <c r="V98" s="2442"/>
      <c r="W98" s="2442"/>
      <c r="X98" s="2442"/>
      <c r="Y98" s="2442"/>
      <c r="Z98" s="2442"/>
      <c r="AA98" s="2442"/>
      <c r="AB98" s="2442"/>
      <c r="AC98" s="2442"/>
      <c r="AD98" s="2442"/>
      <c r="AE98" s="2442"/>
      <c r="AF98" s="2442"/>
      <c r="AG98" s="2442"/>
      <c r="AH98" s="2442"/>
      <c r="AI98" s="2442"/>
      <c r="AJ98" s="2442"/>
      <c r="AK98" s="2442"/>
      <c r="AL98" s="2442"/>
      <c r="AM98" s="2564"/>
      <c r="AN98" s="2551">
        <v>71264102</v>
      </c>
      <c r="AO98" s="2516"/>
      <c r="AP98" s="2516"/>
      <c r="AQ98" s="2516"/>
      <c r="AR98" s="2516"/>
      <c r="AS98" s="2446">
        <v>0</v>
      </c>
      <c r="AT98" s="2447"/>
      <c r="AU98" s="2447"/>
      <c r="AV98" s="2447"/>
      <c r="AW98" s="2447"/>
      <c r="AX98" s="2447"/>
      <c r="AY98" s="2447"/>
      <c r="AZ98" s="2447"/>
      <c r="BA98" s="2447"/>
      <c r="BB98" s="2447"/>
      <c r="BC98" s="2447"/>
      <c r="BD98" s="2448"/>
    </row>
    <row r="99" spans="1:56" ht="15" customHeight="1" outlineLevel="1">
      <c r="A99" s="2439">
        <v>3</v>
      </c>
      <c r="B99" s="2440"/>
      <c r="C99" s="2441"/>
      <c r="D99" s="2442"/>
      <c r="E99" s="2442"/>
      <c r="F99" s="2442"/>
      <c r="G99" s="2442"/>
      <c r="H99" s="2442"/>
      <c r="I99" s="2442"/>
      <c r="J99" s="2442"/>
      <c r="K99" s="2442"/>
      <c r="L99" s="2442"/>
      <c r="M99" s="2442"/>
      <c r="N99" s="2442"/>
      <c r="O99" s="2442"/>
      <c r="P99" s="2442"/>
      <c r="Q99" s="2442"/>
      <c r="R99" s="2442"/>
      <c r="S99" s="2442"/>
      <c r="T99" s="2442"/>
      <c r="U99" s="2442"/>
      <c r="V99" s="2442"/>
      <c r="W99" s="2442"/>
      <c r="X99" s="2442"/>
      <c r="Y99" s="2442"/>
      <c r="Z99" s="2442"/>
      <c r="AA99" s="2442"/>
      <c r="AB99" s="2442"/>
      <c r="AC99" s="2442"/>
      <c r="AD99" s="2442"/>
      <c r="AE99" s="2442"/>
      <c r="AF99" s="2442"/>
      <c r="AG99" s="2442"/>
      <c r="AH99" s="2442"/>
      <c r="AI99" s="2442"/>
      <c r="AJ99" s="2442"/>
      <c r="AK99" s="2442"/>
      <c r="AL99" s="2442"/>
      <c r="AM99" s="2564"/>
      <c r="AN99" s="2551">
        <v>71264103</v>
      </c>
      <c r="AO99" s="2516"/>
      <c r="AP99" s="2516"/>
      <c r="AQ99" s="2516"/>
      <c r="AR99" s="2516"/>
      <c r="AS99" s="2446">
        <v>0</v>
      </c>
      <c r="AT99" s="2447"/>
      <c r="AU99" s="2447"/>
      <c r="AV99" s="2447"/>
      <c r="AW99" s="2447"/>
      <c r="AX99" s="2447"/>
      <c r="AY99" s="2447"/>
      <c r="AZ99" s="2447"/>
      <c r="BA99" s="2447"/>
      <c r="BB99" s="2447"/>
      <c r="BC99" s="2447"/>
      <c r="BD99" s="2448"/>
    </row>
    <row r="100" spans="1:56" ht="15" customHeight="1" outlineLevel="1">
      <c r="A100" s="2439">
        <v>4</v>
      </c>
      <c r="B100" s="2440"/>
      <c r="C100" s="2441"/>
      <c r="D100" s="2442"/>
      <c r="E100" s="2442"/>
      <c r="F100" s="2442"/>
      <c r="G100" s="2442"/>
      <c r="H100" s="2442"/>
      <c r="I100" s="2442"/>
      <c r="J100" s="2442"/>
      <c r="K100" s="2442"/>
      <c r="L100" s="2442"/>
      <c r="M100" s="2442"/>
      <c r="N100" s="2442"/>
      <c r="O100" s="2442"/>
      <c r="P100" s="2442"/>
      <c r="Q100" s="2442"/>
      <c r="R100" s="2442"/>
      <c r="S100" s="2442"/>
      <c r="T100" s="2442"/>
      <c r="U100" s="2442"/>
      <c r="V100" s="2442"/>
      <c r="W100" s="2442"/>
      <c r="X100" s="2442"/>
      <c r="Y100" s="2442"/>
      <c r="Z100" s="2442"/>
      <c r="AA100" s="2442"/>
      <c r="AB100" s="2442"/>
      <c r="AC100" s="2442"/>
      <c r="AD100" s="2442"/>
      <c r="AE100" s="2442"/>
      <c r="AF100" s="2442"/>
      <c r="AG100" s="2442"/>
      <c r="AH100" s="2442"/>
      <c r="AI100" s="2442"/>
      <c r="AJ100" s="2442"/>
      <c r="AK100" s="2442"/>
      <c r="AL100" s="2442"/>
      <c r="AM100" s="2564"/>
      <c r="AN100" s="2551">
        <v>71264104</v>
      </c>
      <c r="AO100" s="2516"/>
      <c r="AP100" s="2516"/>
      <c r="AQ100" s="2516"/>
      <c r="AR100" s="2516"/>
      <c r="AS100" s="2446">
        <v>0</v>
      </c>
      <c r="AT100" s="2447"/>
      <c r="AU100" s="2447"/>
      <c r="AV100" s="2447"/>
      <c r="AW100" s="2447"/>
      <c r="AX100" s="2447"/>
      <c r="AY100" s="2447"/>
      <c r="AZ100" s="2447"/>
      <c r="BA100" s="2447"/>
      <c r="BB100" s="2447"/>
      <c r="BC100" s="2447"/>
      <c r="BD100" s="2448"/>
    </row>
    <row r="101" spans="1:56" ht="15" customHeight="1" outlineLevel="1">
      <c r="A101" s="2439">
        <v>5</v>
      </c>
      <c r="B101" s="2440"/>
      <c r="C101" s="2441"/>
      <c r="D101" s="2442"/>
      <c r="E101" s="2442"/>
      <c r="F101" s="2442"/>
      <c r="G101" s="2442"/>
      <c r="H101" s="2442"/>
      <c r="I101" s="2442"/>
      <c r="J101" s="2442"/>
      <c r="K101" s="2442"/>
      <c r="L101" s="2442"/>
      <c r="M101" s="2442"/>
      <c r="N101" s="2442"/>
      <c r="O101" s="2442"/>
      <c r="P101" s="2442"/>
      <c r="Q101" s="2442"/>
      <c r="R101" s="2442"/>
      <c r="S101" s="2442"/>
      <c r="T101" s="2442"/>
      <c r="U101" s="2442"/>
      <c r="V101" s="2442"/>
      <c r="W101" s="2442"/>
      <c r="X101" s="2442"/>
      <c r="Y101" s="2442"/>
      <c r="Z101" s="2442"/>
      <c r="AA101" s="2442"/>
      <c r="AB101" s="2442"/>
      <c r="AC101" s="2442"/>
      <c r="AD101" s="2442"/>
      <c r="AE101" s="2442"/>
      <c r="AF101" s="2442"/>
      <c r="AG101" s="2442"/>
      <c r="AH101" s="2442"/>
      <c r="AI101" s="2442"/>
      <c r="AJ101" s="2442"/>
      <c r="AK101" s="2442"/>
      <c r="AL101" s="2442"/>
      <c r="AM101" s="2564"/>
      <c r="AN101" s="2551">
        <v>71264105</v>
      </c>
      <c r="AO101" s="2516"/>
      <c r="AP101" s="2516"/>
      <c r="AQ101" s="2516"/>
      <c r="AR101" s="2516"/>
      <c r="AS101" s="2446">
        <v>0</v>
      </c>
      <c r="AT101" s="2447"/>
      <c r="AU101" s="2447"/>
      <c r="AV101" s="2447"/>
      <c r="AW101" s="2447"/>
      <c r="AX101" s="2447"/>
      <c r="AY101" s="2447"/>
      <c r="AZ101" s="2447"/>
      <c r="BA101" s="2447"/>
      <c r="BB101" s="2447"/>
      <c r="BC101" s="2447"/>
      <c r="BD101" s="2448"/>
    </row>
    <row r="102" spans="1:56" ht="15" customHeight="1" outlineLevel="1">
      <c r="A102" s="2439">
        <v>6</v>
      </c>
      <c r="B102" s="2440"/>
      <c r="C102" s="2441"/>
      <c r="D102" s="2442"/>
      <c r="E102" s="2442"/>
      <c r="F102" s="2442"/>
      <c r="G102" s="2442"/>
      <c r="H102" s="2442"/>
      <c r="I102" s="2442"/>
      <c r="J102" s="2442"/>
      <c r="K102" s="2442"/>
      <c r="L102" s="2442"/>
      <c r="M102" s="2442"/>
      <c r="N102" s="2442"/>
      <c r="O102" s="2442"/>
      <c r="P102" s="2442"/>
      <c r="Q102" s="2442"/>
      <c r="R102" s="2442"/>
      <c r="S102" s="2442"/>
      <c r="T102" s="2442"/>
      <c r="U102" s="2442"/>
      <c r="V102" s="2442"/>
      <c r="W102" s="2442"/>
      <c r="X102" s="2442"/>
      <c r="Y102" s="2442"/>
      <c r="Z102" s="2442"/>
      <c r="AA102" s="2442"/>
      <c r="AB102" s="2442"/>
      <c r="AC102" s="2442"/>
      <c r="AD102" s="2442"/>
      <c r="AE102" s="2442"/>
      <c r="AF102" s="2442"/>
      <c r="AG102" s="2442"/>
      <c r="AH102" s="2442"/>
      <c r="AI102" s="2442"/>
      <c r="AJ102" s="2442"/>
      <c r="AK102" s="2442"/>
      <c r="AL102" s="2442"/>
      <c r="AM102" s="2564"/>
      <c r="AN102" s="2551">
        <v>71264106</v>
      </c>
      <c r="AO102" s="2516"/>
      <c r="AP102" s="2516"/>
      <c r="AQ102" s="2516"/>
      <c r="AR102" s="2516"/>
      <c r="AS102" s="2446">
        <v>0</v>
      </c>
      <c r="AT102" s="2447"/>
      <c r="AU102" s="2447"/>
      <c r="AV102" s="2447"/>
      <c r="AW102" s="2447"/>
      <c r="AX102" s="2447"/>
      <c r="AY102" s="2447"/>
      <c r="AZ102" s="2447"/>
      <c r="BA102" s="2447"/>
      <c r="BB102" s="2447"/>
      <c r="BC102" s="2447"/>
      <c r="BD102" s="2448"/>
    </row>
    <row r="103" spans="1:56" ht="15" customHeight="1" outlineLevel="1">
      <c r="A103" s="2439">
        <v>7</v>
      </c>
      <c r="B103" s="2440"/>
      <c r="C103" s="2441"/>
      <c r="D103" s="2442"/>
      <c r="E103" s="2442"/>
      <c r="F103" s="2442"/>
      <c r="G103" s="2442"/>
      <c r="H103" s="2442"/>
      <c r="I103" s="2442"/>
      <c r="J103" s="2442"/>
      <c r="K103" s="2442"/>
      <c r="L103" s="2442"/>
      <c r="M103" s="2442"/>
      <c r="N103" s="2442"/>
      <c r="O103" s="2442"/>
      <c r="P103" s="2442"/>
      <c r="Q103" s="2442"/>
      <c r="R103" s="2442"/>
      <c r="S103" s="2442"/>
      <c r="T103" s="2442"/>
      <c r="U103" s="2442"/>
      <c r="V103" s="2442"/>
      <c r="W103" s="2442"/>
      <c r="X103" s="2442"/>
      <c r="Y103" s="2442"/>
      <c r="Z103" s="2442"/>
      <c r="AA103" s="2442"/>
      <c r="AB103" s="2442"/>
      <c r="AC103" s="2442"/>
      <c r="AD103" s="2442"/>
      <c r="AE103" s="2442"/>
      <c r="AF103" s="2442"/>
      <c r="AG103" s="2442"/>
      <c r="AH103" s="2442"/>
      <c r="AI103" s="2442"/>
      <c r="AJ103" s="2442"/>
      <c r="AK103" s="2442"/>
      <c r="AL103" s="2442"/>
      <c r="AM103" s="2564"/>
      <c r="AN103" s="2551">
        <v>71264107</v>
      </c>
      <c r="AO103" s="2516"/>
      <c r="AP103" s="2516"/>
      <c r="AQ103" s="2516"/>
      <c r="AR103" s="2516"/>
      <c r="AS103" s="2446">
        <v>0</v>
      </c>
      <c r="AT103" s="2447"/>
      <c r="AU103" s="2447"/>
      <c r="AV103" s="2447"/>
      <c r="AW103" s="2447"/>
      <c r="AX103" s="2447"/>
      <c r="AY103" s="2447"/>
      <c r="AZ103" s="2447"/>
      <c r="BA103" s="2447"/>
      <c r="BB103" s="2447"/>
      <c r="BC103" s="2447"/>
      <c r="BD103" s="2448"/>
    </row>
    <row r="104" spans="1:56" ht="15" customHeight="1" outlineLevel="1">
      <c r="A104" s="2439">
        <v>8</v>
      </c>
      <c r="B104" s="2440"/>
      <c r="C104" s="2441"/>
      <c r="D104" s="2442"/>
      <c r="E104" s="2442"/>
      <c r="F104" s="2442"/>
      <c r="G104" s="2442"/>
      <c r="H104" s="2442"/>
      <c r="I104" s="2442"/>
      <c r="J104" s="2442"/>
      <c r="K104" s="2442"/>
      <c r="L104" s="2442"/>
      <c r="M104" s="2442"/>
      <c r="N104" s="2442"/>
      <c r="O104" s="2442"/>
      <c r="P104" s="2442"/>
      <c r="Q104" s="2442"/>
      <c r="R104" s="2442"/>
      <c r="S104" s="2442"/>
      <c r="T104" s="2442"/>
      <c r="U104" s="2442"/>
      <c r="V104" s="2442"/>
      <c r="W104" s="2442"/>
      <c r="X104" s="2442"/>
      <c r="Y104" s="2442"/>
      <c r="Z104" s="2442"/>
      <c r="AA104" s="2442"/>
      <c r="AB104" s="2442"/>
      <c r="AC104" s="2442"/>
      <c r="AD104" s="2442"/>
      <c r="AE104" s="2442"/>
      <c r="AF104" s="2442"/>
      <c r="AG104" s="2442"/>
      <c r="AH104" s="2442"/>
      <c r="AI104" s="2442"/>
      <c r="AJ104" s="2442"/>
      <c r="AK104" s="2442"/>
      <c r="AL104" s="2442"/>
      <c r="AM104" s="2564"/>
      <c r="AN104" s="2551">
        <v>71264108</v>
      </c>
      <c r="AO104" s="2516"/>
      <c r="AP104" s="2516"/>
      <c r="AQ104" s="2516"/>
      <c r="AR104" s="2516"/>
      <c r="AS104" s="2446">
        <v>0</v>
      </c>
      <c r="AT104" s="2447"/>
      <c r="AU104" s="2447"/>
      <c r="AV104" s="2447"/>
      <c r="AW104" s="2447"/>
      <c r="AX104" s="2447"/>
      <c r="AY104" s="2447"/>
      <c r="AZ104" s="2447"/>
      <c r="BA104" s="2447"/>
      <c r="BB104" s="2447"/>
      <c r="BC104" s="2447"/>
      <c r="BD104" s="2448"/>
    </row>
    <row r="105" spans="1:56" ht="15" customHeight="1" outlineLevel="1">
      <c r="A105" s="2439">
        <v>9</v>
      </c>
      <c r="B105" s="2440"/>
      <c r="C105" s="2441"/>
      <c r="D105" s="2442"/>
      <c r="E105" s="2442"/>
      <c r="F105" s="2442"/>
      <c r="G105" s="2442"/>
      <c r="H105" s="2442"/>
      <c r="I105" s="2442"/>
      <c r="J105" s="2442"/>
      <c r="K105" s="2442"/>
      <c r="L105" s="2442"/>
      <c r="M105" s="2442"/>
      <c r="N105" s="2442"/>
      <c r="O105" s="2442"/>
      <c r="P105" s="2442"/>
      <c r="Q105" s="2442"/>
      <c r="R105" s="2442"/>
      <c r="S105" s="2442"/>
      <c r="T105" s="2442"/>
      <c r="U105" s="2442"/>
      <c r="V105" s="2442"/>
      <c r="W105" s="2442"/>
      <c r="X105" s="2442"/>
      <c r="Y105" s="2442"/>
      <c r="Z105" s="2442"/>
      <c r="AA105" s="2442"/>
      <c r="AB105" s="2442"/>
      <c r="AC105" s="2442"/>
      <c r="AD105" s="2442"/>
      <c r="AE105" s="2442"/>
      <c r="AF105" s="2442"/>
      <c r="AG105" s="2442"/>
      <c r="AH105" s="2442"/>
      <c r="AI105" s="2442"/>
      <c r="AJ105" s="2442"/>
      <c r="AK105" s="2442"/>
      <c r="AL105" s="2442"/>
      <c r="AM105" s="2564"/>
      <c r="AN105" s="2551">
        <v>71264109</v>
      </c>
      <c r="AO105" s="2516"/>
      <c r="AP105" s="2516"/>
      <c r="AQ105" s="2516"/>
      <c r="AR105" s="2516"/>
      <c r="AS105" s="2446">
        <v>0</v>
      </c>
      <c r="AT105" s="2447"/>
      <c r="AU105" s="2447"/>
      <c r="AV105" s="2447"/>
      <c r="AW105" s="2447"/>
      <c r="AX105" s="2447"/>
      <c r="AY105" s="2447"/>
      <c r="AZ105" s="2447"/>
      <c r="BA105" s="2447"/>
      <c r="BB105" s="2447"/>
      <c r="BC105" s="2447"/>
      <c r="BD105" s="2448"/>
    </row>
    <row r="106" spans="1:56" ht="15" customHeight="1" outlineLevel="1" thickBot="1">
      <c r="A106" s="2449">
        <v>10</v>
      </c>
      <c r="B106" s="2450"/>
      <c r="C106" s="2451"/>
      <c r="D106" s="2452"/>
      <c r="E106" s="2452"/>
      <c r="F106" s="2452"/>
      <c r="G106" s="2452"/>
      <c r="H106" s="2452"/>
      <c r="I106" s="2452"/>
      <c r="J106" s="2452"/>
      <c r="K106" s="2452"/>
      <c r="L106" s="2452"/>
      <c r="M106" s="2452"/>
      <c r="N106" s="2452"/>
      <c r="O106" s="2452"/>
      <c r="P106" s="2452"/>
      <c r="Q106" s="2452"/>
      <c r="R106" s="2452"/>
      <c r="S106" s="2452"/>
      <c r="T106" s="2452"/>
      <c r="U106" s="2452"/>
      <c r="V106" s="2452"/>
      <c r="W106" s="2452"/>
      <c r="X106" s="2452"/>
      <c r="Y106" s="2452"/>
      <c r="Z106" s="2452"/>
      <c r="AA106" s="2452"/>
      <c r="AB106" s="2452"/>
      <c r="AC106" s="2452"/>
      <c r="AD106" s="2452"/>
      <c r="AE106" s="2452"/>
      <c r="AF106" s="2452"/>
      <c r="AG106" s="2452"/>
      <c r="AH106" s="2452"/>
      <c r="AI106" s="2452"/>
      <c r="AJ106" s="2452"/>
      <c r="AK106" s="2452"/>
      <c r="AL106" s="2452"/>
      <c r="AM106" s="2565"/>
      <c r="AN106" s="2556">
        <v>71264110</v>
      </c>
      <c r="AO106" s="2454"/>
      <c r="AP106" s="2454"/>
      <c r="AQ106" s="2454"/>
      <c r="AR106" s="2454"/>
      <c r="AS106" s="2456">
        <v>0</v>
      </c>
      <c r="AT106" s="2457"/>
      <c r="AU106" s="2457"/>
      <c r="AV106" s="2457"/>
      <c r="AW106" s="2457"/>
      <c r="AX106" s="2457"/>
      <c r="AY106" s="2457"/>
      <c r="AZ106" s="2457"/>
      <c r="BA106" s="2457"/>
      <c r="BB106" s="2457"/>
      <c r="BC106" s="2457"/>
      <c r="BD106" s="2458"/>
    </row>
    <row r="107" spans="1:56" ht="15" customHeight="1">
      <c r="A107" s="368"/>
      <c r="B107" s="369"/>
      <c r="C107" s="370"/>
      <c r="D107" s="370"/>
      <c r="E107" s="371"/>
      <c r="F107" s="371"/>
      <c r="G107" s="371"/>
      <c r="H107" s="371"/>
      <c r="I107" s="371"/>
      <c r="J107" s="371"/>
      <c r="K107" s="371"/>
      <c r="L107" s="371"/>
      <c r="M107" s="371"/>
      <c r="N107" s="371"/>
      <c r="O107" s="371"/>
      <c r="P107" s="371"/>
      <c r="Q107" s="371"/>
      <c r="R107" s="371"/>
      <c r="S107" s="371"/>
      <c r="T107" s="371"/>
      <c r="U107" s="371"/>
      <c r="V107" s="371"/>
      <c r="W107" s="371"/>
      <c r="X107" s="371"/>
      <c r="Y107" s="371"/>
      <c r="Z107" s="371"/>
      <c r="AA107" s="371"/>
      <c r="AB107" s="371"/>
      <c r="AC107" s="371"/>
      <c r="AD107" s="371"/>
      <c r="AE107" s="371"/>
      <c r="AF107" s="371"/>
      <c r="AG107" s="371"/>
      <c r="AH107" s="371"/>
      <c r="AI107" s="371"/>
      <c r="AJ107" s="371"/>
      <c r="AK107" s="371"/>
      <c r="AL107" s="371"/>
      <c r="AM107" s="371"/>
      <c r="AN107" s="371"/>
      <c r="AO107" s="371"/>
      <c r="AP107" s="371"/>
      <c r="AQ107" s="371"/>
      <c r="AR107" s="371"/>
      <c r="AS107" s="384"/>
      <c r="AT107" s="384"/>
      <c r="AU107" s="397"/>
      <c r="AV107" s="397"/>
      <c r="AW107" s="397"/>
      <c r="AX107" s="397"/>
      <c r="AY107" s="397"/>
      <c r="AZ107" s="397"/>
      <c r="BA107" s="397"/>
      <c r="BB107" s="397"/>
      <c r="BC107" s="397"/>
      <c r="BD107" s="386"/>
    </row>
    <row r="108" spans="1:56" ht="15" customHeight="1" thickBot="1">
      <c r="A108" s="373" t="s">
        <v>559</v>
      </c>
      <c r="B108" s="360"/>
      <c r="C108" s="361" t="s">
        <v>555</v>
      </c>
      <c r="D108" s="370"/>
      <c r="E108" s="375"/>
      <c r="F108" s="375"/>
      <c r="G108" s="377"/>
      <c r="H108" s="377"/>
      <c r="I108" s="377"/>
      <c r="J108" s="377"/>
      <c r="K108" s="377"/>
      <c r="L108" s="377"/>
      <c r="M108" s="377"/>
      <c r="N108" s="355"/>
      <c r="O108" s="355"/>
      <c r="P108" s="355"/>
      <c r="Q108" s="355"/>
      <c r="R108" s="355"/>
      <c r="S108" s="355"/>
      <c r="T108" s="355"/>
      <c r="U108" s="355"/>
      <c r="V108" s="355"/>
      <c r="W108" s="355"/>
      <c r="X108" s="355"/>
      <c r="Y108" s="355"/>
      <c r="Z108" s="355"/>
      <c r="AA108" s="355"/>
      <c r="AB108" s="355"/>
      <c r="AC108" s="355"/>
      <c r="AD108" s="355"/>
      <c r="AE108" s="355"/>
      <c r="AF108" s="355"/>
      <c r="AG108" s="355"/>
      <c r="AH108" s="355"/>
      <c r="AI108" s="355"/>
      <c r="AJ108" s="355"/>
      <c r="AK108" s="355"/>
      <c r="AL108" s="356"/>
      <c r="AM108" s="356"/>
      <c r="AN108" s="2419">
        <v>712211</v>
      </c>
      <c r="AO108" s="2419"/>
      <c r="AP108" s="2419"/>
      <c r="AQ108" s="2419"/>
      <c r="AR108" s="2419"/>
      <c r="AS108" s="381"/>
      <c r="AT108" s="382">
        <f>SUM(AS110:BD119)</f>
        <v>0</v>
      </c>
      <c r="AU108" s="2566">
        <f>SUM(AS110:BD119)</f>
        <v>0</v>
      </c>
      <c r="AV108" s="2567"/>
      <c r="AW108" s="2567"/>
      <c r="AX108" s="2567"/>
      <c r="AY108" s="2567"/>
      <c r="AZ108" s="2567"/>
      <c r="BA108" s="2567"/>
      <c r="BB108" s="2567"/>
      <c r="BC108" s="2568"/>
      <c r="BD108" s="383"/>
    </row>
    <row r="109" spans="1:56" ht="15" customHeight="1" outlineLevel="1" thickBot="1">
      <c r="A109" s="2423" t="s">
        <v>197</v>
      </c>
      <c r="B109" s="2424"/>
      <c r="C109" s="365" t="s">
        <v>161</v>
      </c>
      <c r="D109" s="366"/>
      <c r="E109" s="366"/>
      <c r="F109" s="366"/>
      <c r="G109" s="417"/>
      <c r="H109" s="365" t="s">
        <v>556</v>
      </c>
      <c r="I109" s="366"/>
      <c r="J109" s="366"/>
      <c r="K109" s="366"/>
      <c r="L109" s="366"/>
      <c r="M109" s="366"/>
      <c r="N109" s="366"/>
      <c r="O109" s="366"/>
      <c r="P109" s="417"/>
      <c r="Q109" s="365" t="s">
        <v>557</v>
      </c>
      <c r="R109" s="366"/>
      <c r="S109" s="366"/>
      <c r="T109" s="366"/>
      <c r="U109" s="366"/>
      <c r="V109" s="366"/>
      <c r="W109" s="366"/>
      <c r="X109" s="366"/>
      <c r="Y109" s="366"/>
      <c r="Z109" s="366"/>
      <c r="AA109" s="417"/>
      <c r="AB109" s="365" t="s">
        <v>558</v>
      </c>
      <c r="AC109" s="366"/>
      <c r="AD109" s="366"/>
      <c r="AE109" s="366"/>
      <c r="AF109" s="366"/>
      <c r="AG109" s="366"/>
      <c r="AH109" s="366"/>
      <c r="AI109" s="366"/>
      <c r="AJ109" s="366"/>
      <c r="AK109" s="366"/>
      <c r="AL109" s="366"/>
      <c r="AM109" s="417"/>
      <c r="AN109" s="2560" t="s">
        <v>11</v>
      </c>
      <c r="AO109" s="2414"/>
      <c r="AP109" s="2414"/>
      <c r="AQ109" s="2414"/>
      <c r="AR109" s="2425"/>
      <c r="AS109" s="2506" t="s">
        <v>370</v>
      </c>
      <c r="AT109" s="2507"/>
      <c r="AU109" s="2542"/>
      <c r="AV109" s="2542"/>
      <c r="AW109" s="2542"/>
      <c r="AX109" s="2542"/>
      <c r="AY109" s="2542"/>
      <c r="AZ109" s="2542"/>
      <c r="BA109" s="2542"/>
      <c r="BB109" s="2542"/>
      <c r="BC109" s="2542"/>
      <c r="BD109" s="2508"/>
    </row>
    <row r="110" spans="1:56" ht="15" customHeight="1" outlineLevel="1">
      <c r="A110" s="2429">
        <v>1</v>
      </c>
      <c r="B110" s="2430"/>
      <c r="C110" s="2431"/>
      <c r="D110" s="2432"/>
      <c r="E110" s="2432"/>
      <c r="F110" s="2432"/>
      <c r="G110" s="2563"/>
      <c r="H110" s="2569"/>
      <c r="I110" s="2570"/>
      <c r="J110" s="2570"/>
      <c r="K110" s="2570"/>
      <c r="L110" s="2570"/>
      <c r="M110" s="2570"/>
      <c r="N110" s="2570"/>
      <c r="O110" s="2570"/>
      <c r="P110" s="2571"/>
      <c r="Q110" s="2569"/>
      <c r="R110" s="2570"/>
      <c r="S110" s="2570"/>
      <c r="T110" s="2570"/>
      <c r="U110" s="2570"/>
      <c r="V110" s="2570"/>
      <c r="W110" s="2570"/>
      <c r="X110" s="2570"/>
      <c r="Y110" s="2570"/>
      <c r="Z110" s="2570"/>
      <c r="AA110" s="2571"/>
      <c r="AB110" s="2569"/>
      <c r="AC110" s="2570"/>
      <c r="AD110" s="2570"/>
      <c r="AE110" s="2570"/>
      <c r="AF110" s="2570"/>
      <c r="AG110" s="2570"/>
      <c r="AH110" s="2570"/>
      <c r="AI110" s="2570"/>
      <c r="AJ110" s="2570"/>
      <c r="AK110" s="2570"/>
      <c r="AL110" s="2570"/>
      <c r="AM110" s="2571"/>
      <c r="AN110" s="2546">
        <v>71221101</v>
      </c>
      <c r="AO110" s="2512"/>
      <c r="AP110" s="2512"/>
      <c r="AQ110" s="2512"/>
      <c r="AR110" s="2547"/>
      <c r="AS110" s="2436">
        <v>0</v>
      </c>
      <c r="AT110" s="2437"/>
      <c r="AU110" s="2437"/>
      <c r="AV110" s="2437"/>
      <c r="AW110" s="2437"/>
      <c r="AX110" s="2437"/>
      <c r="AY110" s="2437"/>
      <c r="AZ110" s="2437"/>
      <c r="BA110" s="2437"/>
      <c r="BB110" s="2437"/>
      <c r="BC110" s="2437"/>
      <c r="BD110" s="2438"/>
    </row>
    <row r="111" spans="1:56" ht="15" customHeight="1" outlineLevel="1">
      <c r="A111" s="2439">
        <v>2</v>
      </c>
      <c r="B111" s="2440"/>
      <c r="C111" s="2441"/>
      <c r="D111" s="2442"/>
      <c r="E111" s="2442"/>
      <c r="F111" s="2442"/>
      <c r="G111" s="2564"/>
      <c r="H111" s="2572"/>
      <c r="I111" s="2573"/>
      <c r="J111" s="2573"/>
      <c r="K111" s="2573"/>
      <c r="L111" s="2573"/>
      <c r="M111" s="2573"/>
      <c r="N111" s="2573"/>
      <c r="O111" s="2573"/>
      <c r="P111" s="2574"/>
      <c r="Q111" s="2572"/>
      <c r="R111" s="2573"/>
      <c r="S111" s="2573"/>
      <c r="T111" s="2573"/>
      <c r="U111" s="2573"/>
      <c r="V111" s="2573"/>
      <c r="W111" s="2573"/>
      <c r="X111" s="2573"/>
      <c r="Y111" s="2573"/>
      <c r="Z111" s="2573"/>
      <c r="AA111" s="2574"/>
      <c r="AB111" s="2572"/>
      <c r="AC111" s="2573"/>
      <c r="AD111" s="2573"/>
      <c r="AE111" s="2573"/>
      <c r="AF111" s="2573"/>
      <c r="AG111" s="2573"/>
      <c r="AH111" s="2573"/>
      <c r="AI111" s="2573"/>
      <c r="AJ111" s="2573"/>
      <c r="AK111" s="2573"/>
      <c r="AL111" s="2573"/>
      <c r="AM111" s="2574"/>
      <c r="AN111" s="2551">
        <v>71221102</v>
      </c>
      <c r="AO111" s="2516"/>
      <c r="AP111" s="2516"/>
      <c r="AQ111" s="2516"/>
      <c r="AR111" s="2552"/>
      <c r="AS111" s="2446">
        <v>0</v>
      </c>
      <c r="AT111" s="2447"/>
      <c r="AU111" s="2447"/>
      <c r="AV111" s="2447"/>
      <c r="AW111" s="2447"/>
      <c r="AX111" s="2447"/>
      <c r="AY111" s="2447"/>
      <c r="AZ111" s="2447"/>
      <c r="BA111" s="2447"/>
      <c r="BB111" s="2447"/>
      <c r="BC111" s="2447"/>
      <c r="BD111" s="2448"/>
    </row>
    <row r="112" spans="1:56" ht="15" customHeight="1" outlineLevel="1">
      <c r="A112" s="2439">
        <v>3</v>
      </c>
      <c r="B112" s="2440"/>
      <c r="C112" s="2441"/>
      <c r="D112" s="2442"/>
      <c r="E112" s="2442"/>
      <c r="F112" s="2442"/>
      <c r="G112" s="2564"/>
      <c r="H112" s="2572"/>
      <c r="I112" s="2573"/>
      <c r="J112" s="2573"/>
      <c r="K112" s="2573"/>
      <c r="L112" s="2573"/>
      <c r="M112" s="2573"/>
      <c r="N112" s="2573"/>
      <c r="O112" s="2573"/>
      <c r="P112" s="2574"/>
      <c r="Q112" s="2572"/>
      <c r="R112" s="2573"/>
      <c r="S112" s="2573"/>
      <c r="T112" s="2573"/>
      <c r="U112" s="2573"/>
      <c r="V112" s="2573"/>
      <c r="W112" s="2573"/>
      <c r="X112" s="2573"/>
      <c r="Y112" s="2573"/>
      <c r="Z112" s="2573"/>
      <c r="AA112" s="2574"/>
      <c r="AB112" s="2572"/>
      <c r="AC112" s="2573"/>
      <c r="AD112" s="2573"/>
      <c r="AE112" s="2573"/>
      <c r="AF112" s="2573"/>
      <c r="AG112" s="2573"/>
      <c r="AH112" s="2573"/>
      <c r="AI112" s="2573"/>
      <c r="AJ112" s="2573"/>
      <c r="AK112" s="2573"/>
      <c r="AL112" s="2573"/>
      <c r="AM112" s="2574"/>
      <c r="AN112" s="2551">
        <v>71221103</v>
      </c>
      <c r="AO112" s="2516"/>
      <c r="AP112" s="2516"/>
      <c r="AQ112" s="2516"/>
      <c r="AR112" s="2552"/>
      <c r="AS112" s="2446">
        <v>0</v>
      </c>
      <c r="AT112" s="2447"/>
      <c r="AU112" s="2447"/>
      <c r="AV112" s="2447"/>
      <c r="AW112" s="2447"/>
      <c r="AX112" s="2447"/>
      <c r="AY112" s="2447"/>
      <c r="AZ112" s="2447"/>
      <c r="BA112" s="2447"/>
      <c r="BB112" s="2447"/>
      <c r="BC112" s="2447"/>
      <c r="BD112" s="2448"/>
    </row>
    <row r="113" spans="1:56" ht="15" customHeight="1" outlineLevel="1">
      <c r="A113" s="2439">
        <v>4</v>
      </c>
      <c r="B113" s="2440"/>
      <c r="C113" s="2441"/>
      <c r="D113" s="2442"/>
      <c r="E113" s="2442"/>
      <c r="F113" s="2442"/>
      <c r="G113" s="2564"/>
      <c r="H113" s="2572"/>
      <c r="I113" s="2573"/>
      <c r="J113" s="2573"/>
      <c r="K113" s="2573"/>
      <c r="L113" s="2573"/>
      <c r="M113" s="2573"/>
      <c r="N113" s="2573"/>
      <c r="O113" s="2573"/>
      <c r="P113" s="2574"/>
      <c r="Q113" s="2572"/>
      <c r="R113" s="2573"/>
      <c r="S113" s="2573"/>
      <c r="T113" s="2573"/>
      <c r="U113" s="2573"/>
      <c r="V113" s="2573"/>
      <c r="W113" s="2573"/>
      <c r="X113" s="2573"/>
      <c r="Y113" s="2573"/>
      <c r="Z113" s="2573"/>
      <c r="AA113" s="2574"/>
      <c r="AB113" s="2572"/>
      <c r="AC113" s="2573"/>
      <c r="AD113" s="2573"/>
      <c r="AE113" s="2573"/>
      <c r="AF113" s="2573"/>
      <c r="AG113" s="2573"/>
      <c r="AH113" s="2573"/>
      <c r="AI113" s="2573"/>
      <c r="AJ113" s="2573"/>
      <c r="AK113" s="2573"/>
      <c r="AL113" s="2573"/>
      <c r="AM113" s="2574"/>
      <c r="AN113" s="2551">
        <v>71221104</v>
      </c>
      <c r="AO113" s="2516"/>
      <c r="AP113" s="2516"/>
      <c r="AQ113" s="2516"/>
      <c r="AR113" s="2552"/>
      <c r="AS113" s="2446">
        <v>0</v>
      </c>
      <c r="AT113" s="2447"/>
      <c r="AU113" s="2447"/>
      <c r="AV113" s="2447"/>
      <c r="AW113" s="2447"/>
      <c r="AX113" s="2447"/>
      <c r="AY113" s="2447"/>
      <c r="AZ113" s="2447"/>
      <c r="BA113" s="2447"/>
      <c r="BB113" s="2447"/>
      <c r="BC113" s="2447"/>
      <c r="BD113" s="2448"/>
    </row>
    <row r="114" spans="1:56" ht="15" customHeight="1" outlineLevel="1">
      <c r="A114" s="2439">
        <v>5</v>
      </c>
      <c r="B114" s="2440"/>
      <c r="C114" s="2575"/>
      <c r="D114" s="2576"/>
      <c r="E114" s="2576"/>
      <c r="F114" s="2576"/>
      <c r="G114" s="2577"/>
      <c r="H114" s="2572"/>
      <c r="I114" s="2573"/>
      <c r="J114" s="2573"/>
      <c r="K114" s="2573"/>
      <c r="L114" s="2573"/>
      <c r="M114" s="2573"/>
      <c r="N114" s="2573"/>
      <c r="O114" s="2573"/>
      <c r="P114" s="2574"/>
      <c r="Q114" s="2572"/>
      <c r="R114" s="2573"/>
      <c r="S114" s="2573"/>
      <c r="T114" s="2573"/>
      <c r="U114" s="2573"/>
      <c r="V114" s="2573"/>
      <c r="W114" s="2573"/>
      <c r="X114" s="2573"/>
      <c r="Y114" s="2573"/>
      <c r="Z114" s="2573"/>
      <c r="AA114" s="2574"/>
      <c r="AB114" s="2572"/>
      <c r="AC114" s="2573"/>
      <c r="AD114" s="2573"/>
      <c r="AE114" s="2573"/>
      <c r="AF114" s="2573"/>
      <c r="AG114" s="2573"/>
      <c r="AH114" s="2573"/>
      <c r="AI114" s="2573"/>
      <c r="AJ114" s="2573"/>
      <c r="AK114" s="2573"/>
      <c r="AL114" s="2573"/>
      <c r="AM114" s="2574"/>
      <c r="AN114" s="2551">
        <v>71221105</v>
      </c>
      <c r="AO114" s="2516"/>
      <c r="AP114" s="2516"/>
      <c r="AQ114" s="2516"/>
      <c r="AR114" s="2552"/>
      <c r="AS114" s="2446">
        <v>0</v>
      </c>
      <c r="AT114" s="2447"/>
      <c r="AU114" s="2447"/>
      <c r="AV114" s="2447"/>
      <c r="AW114" s="2447"/>
      <c r="AX114" s="2447"/>
      <c r="AY114" s="2447"/>
      <c r="AZ114" s="2447"/>
      <c r="BA114" s="2447"/>
      <c r="BB114" s="2447"/>
      <c r="BC114" s="2447"/>
      <c r="BD114" s="2448"/>
    </row>
    <row r="115" spans="1:56" ht="15" customHeight="1" outlineLevel="1">
      <c r="A115" s="2439">
        <v>6</v>
      </c>
      <c r="B115" s="2440"/>
      <c r="C115" s="2441"/>
      <c r="D115" s="2442"/>
      <c r="E115" s="2442"/>
      <c r="F115" s="2442"/>
      <c r="G115" s="2564"/>
      <c r="H115" s="2572"/>
      <c r="I115" s="2573"/>
      <c r="J115" s="2573"/>
      <c r="K115" s="2573"/>
      <c r="L115" s="2573"/>
      <c r="M115" s="2573"/>
      <c r="N115" s="2573"/>
      <c r="O115" s="2573"/>
      <c r="P115" s="2574"/>
      <c r="Q115" s="2572"/>
      <c r="R115" s="2573"/>
      <c r="S115" s="2573"/>
      <c r="T115" s="2573"/>
      <c r="U115" s="2573"/>
      <c r="V115" s="2573"/>
      <c r="W115" s="2573"/>
      <c r="X115" s="2573"/>
      <c r="Y115" s="2573"/>
      <c r="Z115" s="2573"/>
      <c r="AA115" s="2574"/>
      <c r="AB115" s="2572"/>
      <c r="AC115" s="2573"/>
      <c r="AD115" s="2573"/>
      <c r="AE115" s="2573"/>
      <c r="AF115" s="2573"/>
      <c r="AG115" s="2573"/>
      <c r="AH115" s="2573"/>
      <c r="AI115" s="2573"/>
      <c r="AJ115" s="2573"/>
      <c r="AK115" s="2573"/>
      <c r="AL115" s="2573"/>
      <c r="AM115" s="2574"/>
      <c r="AN115" s="2551">
        <v>71221106</v>
      </c>
      <c r="AO115" s="2516"/>
      <c r="AP115" s="2516"/>
      <c r="AQ115" s="2516"/>
      <c r="AR115" s="2552"/>
      <c r="AS115" s="2446">
        <v>0</v>
      </c>
      <c r="AT115" s="2447"/>
      <c r="AU115" s="2447"/>
      <c r="AV115" s="2447"/>
      <c r="AW115" s="2447"/>
      <c r="AX115" s="2447"/>
      <c r="AY115" s="2447"/>
      <c r="AZ115" s="2447"/>
      <c r="BA115" s="2447"/>
      <c r="BB115" s="2447"/>
      <c r="BC115" s="2447"/>
      <c r="BD115" s="2448"/>
    </row>
    <row r="116" spans="1:56" ht="15" customHeight="1" outlineLevel="1">
      <c r="A116" s="2439">
        <v>7</v>
      </c>
      <c r="B116" s="2440"/>
      <c r="C116" s="2441"/>
      <c r="D116" s="2442"/>
      <c r="E116" s="2442"/>
      <c r="F116" s="2442"/>
      <c r="G116" s="2564"/>
      <c r="H116" s="2572"/>
      <c r="I116" s="2573"/>
      <c r="J116" s="2573"/>
      <c r="K116" s="2573"/>
      <c r="L116" s="2573"/>
      <c r="M116" s="2573"/>
      <c r="N116" s="2573"/>
      <c r="O116" s="2573"/>
      <c r="P116" s="2574"/>
      <c r="Q116" s="2572"/>
      <c r="R116" s="2573"/>
      <c r="S116" s="2573"/>
      <c r="T116" s="2573"/>
      <c r="U116" s="2573"/>
      <c r="V116" s="2573"/>
      <c r="W116" s="2573"/>
      <c r="X116" s="2573"/>
      <c r="Y116" s="2573"/>
      <c r="Z116" s="2573"/>
      <c r="AA116" s="2574"/>
      <c r="AB116" s="2572"/>
      <c r="AC116" s="2573"/>
      <c r="AD116" s="2573"/>
      <c r="AE116" s="2573"/>
      <c r="AF116" s="2573"/>
      <c r="AG116" s="2573"/>
      <c r="AH116" s="2573"/>
      <c r="AI116" s="2573"/>
      <c r="AJ116" s="2573"/>
      <c r="AK116" s="2573"/>
      <c r="AL116" s="2573"/>
      <c r="AM116" s="2574"/>
      <c r="AN116" s="2551">
        <v>71221107</v>
      </c>
      <c r="AO116" s="2516"/>
      <c r="AP116" s="2516"/>
      <c r="AQ116" s="2516"/>
      <c r="AR116" s="2552"/>
      <c r="AS116" s="2446">
        <v>0</v>
      </c>
      <c r="AT116" s="2447"/>
      <c r="AU116" s="2447"/>
      <c r="AV116" s="2447"/>
      <c r="AW116" s="2447"/>
      <c r="AX116" s="2447"/>
      <c r="AY116" s="2447"/>
      <c r="AZ116" s="2447"/>
      <c r="BA116" s="2447"/>
      <c r="BB116" s="2447"/>
      <c r="BC116" s="2447"/>
      <c r="BD116" s="2448"/>
    </row>
    <row r="117" spans="1:56" ht="15" customHeight="1" outlineLevel="1">
      <c r="A117" s="2439">
        <v>8</v>
      </c>
      <c r="B117" s="2440"/>
      <c r="C117" s="2441"/>
      <c r="D117" s="2442"/>
      <c r="E117" s="2442"/>
      <c r="F117" s="2442"/>
      <c r="G117" s="2564"/>
      <c r="H117" s="2572"/>
      <c r="I117" s="2573"/>
      <c r="J117" s="2573"/>
      <c r="K117" s="2573"/>
      <c r="L117" s="2573"/>
      <c r="M117" s="2573"/>
      <c r="N117" s="2573"/>
      <c r="O117" s="2573"/>
      <c r="P117" s="2574"/>
      <c r="Q117" s="2572"/>
      <c r="R117" s="2573"/>
      <c r="S117" s="2573"/>
      <c r="T117" s="2573"/>
      <c r="U117" s="2573"/>
      <c r="V117" s="2573"/>
      <c r="W117" s="2573"/>
      <c r="X117" s="2573"/>
      <c r="Y117" s="2573"/>
      <c r="Z117" s="2573"/>
      <c r="AA117" s="2574"/>
      <c r="AB117" s="2572"/>
      <c r="AC117" s="2573"/>
      <c r="AD117" s="2573"/>
      <c r="AE117" s="2573"/>
      <c r="AF117" s="2573"/>
      <c r="AG117" s="2573"/>
      <c r="AH117" s="2573"/>
      <c r="AI117" s="2573"/>
      <c r="AJ117" s="2573"/>
      <c r="AK117" s="2573"/>
      <c r="AL117" s="2573"/>
      <c r="AM117" s="2574"/>
      <c r="AN117" s="2551">
        <v>71221108</v>
      </c>
      <c r="AO117" s="2516"/>
      <c r="AP117" s="2516"/>
      <c r="AQ117" s="2516"/>
      <c r="AR117" s="2552"/>
      <c r="AS117" s="2446">
        <v>0</v>
      </c>
      <c r="AT117" s="2447"/>
      <c r="AU117" s="2447"/>
      <c r="AV117" s="2447"/>
      <c r="AW117" s="2447"/>
      <c r="AX117" s="2447"/>
      <c r="AY117" s="2447"/>
      <c r="AZ117" s="2447"/>
      <c r="BA117" s="2447"/>
      <c r="BB117" s="2447"/>
      <c r="BC117" s="2447"/>
      <c r="BD117" s="2448"/>
    </row>
    <row r="118" spans="1:56" ht="15" customHeight="1" outlineLevel="1">
      <c r="A118" s="2439">
        <v>9</v>
      </c>
      <c r="B118" s="2440"/>
      <c r="C118" s="2441"/>
      <c r="D118" s="2442"/>
      <c r="E118" s="2442"/>
      <c r="F118" s="2442"/>
      <c r="G118" s="2564"/>
      <c r="H118" s="2581"/>
      <c r="I118" s="2582"/>
      <c r="J118" s="2582"/>
      <c r="K118" s="2582"/>
      <c r="L118" s="2582"/>
      <c r="M118" s="2582"/>
      <c r="N118" s="2582"/>
      <c r="O118" s="2582"/>
      <c r="P118" s="2583"/>
      <c r="Q118" s="2581"/>
      <c r="R118" s="2582"/>
      <c r="S118" s="2582"/>
      <c r="T118" s="2582"/>
      <c r="U118" s="2582"/>
      <c r="V118" s="2582"/>
      <c r="W118" s="2582"/>
      <c r="X118" s="2582"/>
      <c r="Y118" s="2582"/>
      <c r="Z118" s="2582"/>
      <c r="AA118" s="2583"/>
      <c r="AB118" s="2581"/>
      <c r="AC118" s="2582"/>
      <c r="AD118" s="2582"/>
      <c r="AE118" s="2582"/>
      <c r="AF118" s="2582"/>
      <c r="AG118" s="2582"/>
      <c r="AH118" s="2582"/>
      <c r="AI118" s="2582"/>
      <c r="AJ118" s="2582"/>
      <c r="AK118" s="2582"/>
      <c r="AL118" s="2582"/>
      <c r="AM118" s="2583"/>
      <c r="AN118" s="2551">
        <v>71221109</v>
      </c>
      <c r="AO118" s="2516"/>
      <c r="AP118" s="2516"/>
      <c r="AQ118" s="2516"/>
      <c r="AR118" s="2552"/>
      <c r="AS118" s="2446">
        <v>0</v>
      </c>
      <c r="AT118" s="2447"/>
      <c r="AU118" s="2447"/>
      <c r="AV118" s="2447"/>
      <c r="AW118" s="2447"/>
      <c r="AX118" s="2447"/>
      <c r="AY118" s="2447"/>
      <c r="AZ118" s="2447"/>
      <c r="BA118" s="2447"/>
      <c r="BB118" s="2447"/>
      <c r="BC118" s="2447"/>
      <c r="BD118" s="2448"/>
    </row>
    <row r="119" spans="1:56" ht="15" customHeight="1" outlineLevel="1" thickBot="1">
      <c r="A119" s="2449">
        <v>10</v>
      </c>
      <c r="B119" s="2450"/>
      <c r="C119" s="2451"/>
      <c r="D119" s="2452"/>
      <c r="E119" s="2452"/>
      <c r="F119" s="2452"/>
      <c r="G119" s="2565"/>
      <c r="H119" s="2578"/>
      <c r="I119" s="2579"/>
      <c r="J119" s="2579"/>
      <c r="K119" s="2579"/>
      <c r="L119" s="2579"/>
      <c r="M119" s="2579"/>
      <c r="N119" s="2579"/>
      <c r="O119" s="2579"/>
      <c r="P119" s="2580"/>
      <c r="Q119" s="2578"/>
      <c r="R119" s="2579"/>
      <c r="S119" s="2579"/>
      <c r="T119" s="2579"/>
      <c r="U119" s="2579"/>
      <c r="V119" s="2579"/>
      <c r="W119" s="2579"/>
      <c r="X119" s="2579"/>
      <c r="Y119" s="2579"/>
      <c r="Z119" s="2579"/>
      <c r="AA119" s="2580"/>
      <c r="AB119" s="2578"/>
      <c r="AC119" s="2579"/>
      <c r="AD119" s="2579"/>
      <c r="AE119" s="2579"/>
      <c r="AF119" s="2579"/>
      <c r="AG119" s="2579"/>
      <c r="AH119" s="2579"/>
      <c r="AI119" s="2579"/>
      <c r="AJ119" s="2579"/>
      <c r="AK119" s="2579"/>
      <c r="AL119" s="2579"/>
      <c r="AM119" s="2580"/>
      <c r="AN119" s="2556">
        <v>71221110</v>
      </c>
      <c r="AO119" s="2454"/>
      <c r="AP119" s="2454"/>
      <c r="AQ119" s="2454"/>
      <c r="AR119" s="2455"/>
      <c r="AS119" s="2456">
        <v>0</v>
      </c>
      <c r="AT119" s="2457"/>
      <c r="AU119" s="2457"/>
      <c r="AV119" s="2457"/>
      <c r="AW119" s="2457"/>
      <c r="AX119" s="2457"/>
      <c r="AY119" s="2457"/>
      <c r="AZ119" s="2457"/>
      <c r="BA119" s="2457"/>
      <c r="BB119" s="2457"/>
      <c r="BC119" s="2457"/>
      <c r="BD119" s="2458"/>
    </row>
    <row r="120" spans="1:56" ht="15" customHeight="1">
      <c r="A120" s="418"/>
      <c r="B120" s="370"/>
      <c r="C120" s="370"/>
      <c r="D120" s="370"/>
      <c r="E120" s="371"/>
      <c r="F120" s="371"/>
      <c r="G120" s="371"/>
      <c r="H120" s="371"/>
      <c r="I120" s="371"/>
      <c r="J120" s="371"/>
      <c r="K120" s="371"/>
      <c r="L120" s="371"/>
      <c r="M120" s="371"/>
      <c r="N120" s="371"/>
      <c r="O120" s="371"/>
      <c r="P120" s="371"/>
      <c r="Q120" s="371"/>
      <c r="R120" s="371"/>
      <c r="S120" s="371"/>
      <c r="T120" s="371"/>
      <c r="U120" s="371"/>
      <c r="V120" s="371"/>
      <c r="W120" s="371"/>
      <c r="X120" s="371"/>
      <c r="Y120" s="371"/>
      <c r="Z120" s="371"/>
      <c r="AA120" s="371"/>
      <c r="AB120" s="371"/>
      <c r="AC120" s="371"/>
      <c r="AD120" s="371"/>
      <c r="AE120" s="371"/>
      <c r="AF120" s="371"/>
      <c r="AG120" s="371"/>
      <c r="AH120" s="371"/>
      <c r="AI120" s="371"/>
      <c r="AJ120" s="371"/>
      <c r="AK120" s="371"/>
      <c r="AL120" s="371"/>
      <c r="AM120" s="371"/>
      <c r="AN120" s="356"/>
      <c r="AO120" s="356"/>
      <c r="AP120" s="371"/>
      <c r="AQ120" s="371"/>
      <c r="AR120" s="371"/>
      <c r="AS120" s="369"/>
      <c r="AT120" s="403"/>
      <c r="AU120" s="419"/>
      <c r="AV120" s="419"/>
      <c r="AW120" s="419"/>
      <c r="AX120" s="419"/>
      <c r="AY120" s="420"/>
      <c r="AZ120" s="420"/>
      <c r="BA120" s="420"/>
      <c r="BB120" s="420"/>
      <c r="BC120" s="420"/>
      <c r="BD120" s="404"/>
    </row>
    <row r="121" spans="1:56" ht="15" customHeight="1" thickBot="1">
      <c r="A121" s="373" t="s">
        <v>561</v>
      </c>
      <c r="B121" s="360"/>
      <c r="C121" s="361" t="s">
        <v>771</v>
      </c>
      <c r="D121" s="370"/>
      <c r="E121" s="375"/>
      <c r="F121" s="376"/>
      <c r="G121" s="375"/>
      <c r="H121" s="375"/>
      <c r="I121" s="375"/>
      <c r="J121" s="375"/>
      <c r="K121" s="375"/>
      <c r="L121" s="375"/>
      <c r="M121" s="375"/>
      <c r="N121" s="421"/>
      <c r="O121" s="421"/>
      <c r="P121" s="355"/>
      <c r="Q121" s="355"/>
      <c r="R121" s="355"/>
      <c r="S121" s="355"/>
      <c r="T121" s="355"/>
      <c r="U121" s="355"/>
      <c r="V121" s="355"/>
      <c r="W121" s="355"/>
      <c r="X121" s="355"/>
      <c r="Y121" s="355"/>
      <c r="Z121" s="355"/>
      <c r="AA121" s="355"/>
      <c r="AB121" s="355"/>
      <c r="AC121" s="355"/>
      <c r="AD121" s="355"/>
      <c r="AE121" s="355"/>
      <c r="AF121" s="355"/>
      <c r="AG121" s="355"/>
      <c r="AH121" s="355"/>
      <c r="AI121" s="355"/>
      <c r="AJ121" s="355"/>
      <c r="AK121" s="355"/>
      <c r="AL121" s="356"/>
      <c r="AM121" s="356"/>
      <c r="AN121" s="2419">
        <v>712411</v>
      </c>
      <c r="AO121" s="2419"/>
      <c r="AP121" s="2419"/>
      <c r="AQ121" s="2419"/>
      <c r="AR121" s="2419"/>
      <c r="AS121" s="381"/>
      <c r="AT121" s="382">
        <f>SUM(AS123:BD132)</f>
        <v>0</v>
      </c>
      <c r="AU121" s="2566">
        <f>SUM(AS123:BD132)</f>
        <v>0</v>
      </c>
      <c r="AV121" s="2567"/>
      <c r="AW121" s="2567"/>
      <c r="AX121" s="2567"/>
      <c r="AY121" s="2567"/>
      <c r="AZ121" s="2567"/>
      <c r="BA121" s="2567"/>
      <c r="BB121" s="2567"/>
      <c r="BC121" s="2568"/>
      <c r="BD121" s="383"/>
    </row>
    <row r="122" spans="1:56" ht="15" customHeight="1" outlineLevel="1" thickBot="1">
      <c r="A122" s="2423" t="s">
        <v>197</v>
      </c>
      <c r="B122" s="2424"/>
      <c r="C122" s="365" t="s">
        <v>560</v>
      </c>
      <c r="D122" s="366"/>
      <c r="E122" s="366"/>
      <c r="F122" s="366"/>
      <c r="G122" s="366"/>
      <c r="H122" s="366"/>
      <c r="I122" s="366"/>
      <c r="J122" s="366"/>
      <c r="K122" s="366"/>
      <c r="L122" s="366"/>
      <c r="M122" s="366"/>
      <c r="N122" s="366"/>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417"/>
      <c r="AN122" s="2560" t="s">
        <v>11</v>
      </c>
      <c r="AO122" s="2414"/>
      <c r="AP122" s="2414"/>
      <c r="AQ122" s="2414"/>
      <c r="AR122" s="2425"/>
      <c r="AS122" s="2506" t="s">
        <v>370</v>
      </c>
      <c r="AT122" s="2507"/>
      <c r="AU122" s="2542"/>
      <c r="AV122" s="2542"/>
      <c r="AW122" s="2542"/>
      <c r="AX122" s="2542"/>
      <c r="AY122" s="2542"/>
      <c r="AZ122" s="2542"/>
      <c r="BA122" s="2542"/>
      <c r="BB122" s="2542"/>
      <c r="BC122" s="2542"/>
      <c r="BD122" s="2508"/>
    </row>
    <row r="123" spans="1:56" ht="15" customHeight="1" outlineLevel="1">
      <c r="A123" s="2429">
        <v>1</v>
      </c>
      <c r="B123" s="2430"/>
      <c r="C123" s="2431"/>
      <c r="D123" s="2432"/>
      <c r="E123" s="2432"/>
      <c r="F123" s="2432"/>
      <c r="G123" s="2432"/>
      <c r="H123" s="2432"/>
      <c r="I123" s="2432"/>
      <c r="J123" s="2432"/>
      <c r="K123" s="2432"/>
      <c r="L123" s="2432"/>
      <c r="M123" s="2432"/>
      <c r="N123" s="2432"/>
      <c r="O123" s="2432"/>
      <c r="P123" s="2432"/>
      <c r="Q123" s="2432"/>
      <c r="R123" s="2432"/>
      <c r="S123" s="2432"/>
      <c r="T123" s="2432"/>
      <c r="U123" s="2432"/>
      <c r="V123" s="2432"/>
      <c r="W123" s="2432"/>
      <c r="X123" s="2432"/>
      <c r="Y123" s="2432"/>
      <c r="Z123" s="2432"/>
      <c r="AA123" s="2432"/>
      <c r="AB123" s="2432"/>
      <c r="AC123" s="2432"/>
      <c r="AD123" s="2432"/>
      <c r="AE123" s="2432"/>
      <c r="AF123" s="2432"/>
      <c r="AG123" s="2432"/>
      <c r="AH123" s="2432"/>
      <c r="AI123" s="2432"/>
      <c r="AJ123" s="2432"/>
      <c r="AK123" s="2432"/>
      <c r="AL123" s="2432"/>
      <c r="AM123" s="2563"/>
      <c r="AN123" s="2546">
        <v>71241101</v>
      </c>
      <c r="AO123" s="2512"/>
      <c r="AP123" s="2512"/>
      <c r="AQ123" s="2512"/>
      <c r="AR123" s="2547"/>
      <c r="AS123" s="2436">
        <v>0</v>
      </c>
      <c r="AT123" s="2437"/>
      <c r="AU123" s="2437"/>
      <c r="AV123" s="2437"/>
      <c r="AW123" s="2437"/>
      <c r="AX123" s="2437"/>
      <c r="AY123" s="2437"/>
      <c r="AZ123" s="2437"/>
      <c r="BA123" s="2437"/>
      <c r="BB123" s="2437"/>
      <c r="BC123" s="2437"/>
      <c r="BD123" s="2438"/>
    </row>
    <row r="124" spans="1:56" ht="15" customHeight="1" outlineLevel="1">
      <c r="A124" s="2439">
        <v>2</v>
      </c>
      <c r="B124" s="2440"/>
      <c r="C124" s="2441"/>
      <c r="D124" s="2442"/>
      <c r="E124" s="2442"/>
      <c r="F124" s="2442"/>
      <c r="G124" s="2442"/>
      <c r="H124" s="2442"/>
      <c r="I124" s="2442"/>
      <c r="J124" s="2442"/>
      <c r="K124" s="2442"/>
      <c r="L124" s="2442"/>
      <c r="M124" s="2442"/>
      <c r="N124" s="2442"/>
      <c r="O124" s="2442"/>
      <c r="P124" s="2442"/>
      <c r="Q124" s="2442"/>
      <c r="R124" s="2442"/>
      <c r="S124" s="2442"/>
      <c r="T124" s="2442"/>
      <c r="U124" s="2442"/>
      <c r="V124" s="2442"/>
      <c r="W124" s="2442"/>
      <c r="X124" s="2442"/>
      <c r="Y124" s="2442"/>
      <c r="Z124" s="2442"/>
      <c r="AA124" s="2442"/>
      <c r="AB124" s="2442"/>
      <c r="AC124" s="2442"/>
      <c r="AD124" s="2442"/>
      <c r="AE124" s="2442"/>
      <c r="AF124" s="2442"/>
      <c r="AG124" s="2442"/>
      <c r="AH124" s="2442"/>
      <c r="AI124" s="2442"/>
      <c r="AJ124" s="2442"/>
      <c r="AK124" s="2442"/>
      <c r="AL124" s="2442"/>
      <c r="AM124" s="2564"/>
      <c r="AN124" s="2551">
        <v>71241102</v>
      </c>
      <c r="AO124" s="2516"/>
      <c r="AP124" s="2516"/>
      <c r="AQ124" s="2516"/>
      <c r="AR124" s="2552"/>
      <c r="AS124" s="2446">
        <v>0</v>
      </c>
      <c r="AT124" s="2447"/>
      <c r="AU124" s="2447"/>
      <c r="AV124" s="2447"/>
      <c r="AW124" s="2447"/>
      <c r="AX124" s="2447"/>
      <c r="AY124" s="2447"/>
      <c r="AZ124" s="2447"/>
      <c r="BA124" s="2447"/>
      <c r="BB124" s="2447"/>
      <c r="BC124" s="2447"/>
      <c r="BD124" s="2448"/>
    </row>
    <row r="125" spans="1:56" ht="15" customHeight="1" outlineLevel="1">
      <c r="A125" s="2439">
        <v>3</v>
      </c>
      <c r="B125" s="2440"/>
      <c r="C125" s="2441"/>
      <c r="D125" s="2442"/>
      <c r="E125" s="2442"/>
      <c r="F125" s="2442"/>
      <c r="G125" s="2442"/>
      <c r="H125" s="2442"/>
      <c r="I125" s="2442"/>
      <c r="J125" s="2442"/>
      <c r="K125" s="2442"/>
      <c r="L125" s="2442"/>
      <c r="M125" s="2442"/>
      <c r="N125" s="2442"/>
      <c r="O125" s="2442"/>
      <c r="P125" s="2442"/>
      <c r="Q125" s="2442"/>
      <c r="R125" s="2442"/>
      <c r="S125" s="2442"/>
      <c r="T125" s="2442"/>
      <c r="U125" s="2442"/>
      <c r="V125" s="2442"/>
      <c r="W125" s="2442"/>
      <c r="X125" s="2442"/>
      <c r="Y125" s="2442"/>
      <c r="Z125" s="2442"/>
      <c r="AA125" s="2442"/>
      <c r="AB125" s="2442"/>
      <c r="AC125" s="2442"/>
      <c r="AD125" s="2442"/>
      <c r="AE125" s="2442"/>
      <c r="AF125" s="2442"/>
      <c r="AG125" s="2442"/>
      <c r="AH125" s="2442"/>
      <c r="AI125" s="2442"/>
      <c r="AJ125" s="2442"/>
      <c r="AK125" s="2442"/>
      <c r="AL125" s="2442"/>
      <c r="AM125" s="2564"/>
      <c r="AN125" s="2551">
        <v>71241103</v>
      </c>
      <c r="AO125" s="2516"/>
      <c r="AP125" s="2516"/>
      <c r="AQ125" s="2516"/>
      <c r="AR125" s="2552"/>
      <c r="AS125" s="2446">
        <v>0</v>
      </c>
      <c r="AT125" s="2447"/>
      <c r="AU125" s="2447"/>
      <c r="AV125" s="2447"/>
      <c r="AW125" s="2447"/>
      <c r="AX125" s="2447"/>
      <c r="AY125" s="2447"/>
      <c r="AZ125" s="2447"/>
      <c r="BA125" s="2447"/>
      <c r="BB125" s="2447"/>
      <c r="BC125" s="2447"/>
      <c r="BD125" s="2448"/>
    </row>
    <row r="126" spans="1:56" ht="15" customHeight="1" outlineLevel="1">
      <c r="A126" s="2439">
        <v>4</v>
      </c>
      <c r="B126" s="2440"/>
      <c r="C126" s="2441"/>
      <c r="D126" s="2442"/>
      <c r="E126" s="2442"/>
      <c r="F126" s="2442"/>
      <c r="G126" s="2442"/>
      <c r="H126" s="2442"/>
      <c r="I126" s="2442"/>
      <c r="J126" s="2442"/>
      <c r="K126" s="2442"/>
      <c r="L126" s="2442"/>
      <c r="M126" s="2442"/>
      <c r="N126" s="2442"/>
      <c r="O126" s="2442"/>
      <c r="P126" s="2442"/>
      <c r="Q126" s="2442"/>
      <c r="R126" s="2442"/>
      <c r="S126" s="2442"/>
      <c r="T126" s="2442"/>
      <c r="U126" s="2442"/>
      <c r="V126" s="2442"/>
      <c r="W126" s="2442"/>
      <c r="X126" s="2442"/>
      <c r="Y126" s="2442"/>
      <c r="Z126" s="2442"/>
      <c r="AA126" s="2442"/>
      <c r="AB126" s="2442"/>
      <c r="AC126" s="2442"/>
      <c r="AD126" s="2442"/>
      <c r="AE126" s="2442"/>
      <c r="AF126" s="2442"/>
      <c r="AG126" s="2442"/>
      <c r="AH126" s="2442"/>
      <c r="AI126" s="2442"/>
      <c r="AJ126" s="2442"/>
      <c r="AK126" s="2442"/>
      <c r="AL126" s="2442"/>
      <c r="AM126" s="2564"/>
      <c r="AN126" s="2551">
        <v>71241104</v>
      </c>
      <c r="AO126" s="2516"/>
      <c r="AP126" s="2516"/>
      <c r="AQ126" s="2516"/>
      <c r="AR126" s="2552"/>
      <c r="AS126" s="2446">
        <v>0</v>
      </c>
      <c r="AT126" s="2447"/>
      <c r="AU126" s="2447"/>
      <c r="AV126" s="2447"/>
      <c r="AW126" s="2447"/>
      <c r="AX126" s="2447"/>
      <c r="AY126" s="2447"/>
      <c r="AZ126" s="2447"/>
      <c r="BA126" s="2447"/>
      <c r="BB126" s="2447"/>
      <c r="BC126" s="2447"/>
      <c r="BD126" s="2448"/>
    </row>
    <row r="127" spans="1:56" ht="15" customHeight="1" outlineLevel="1">
      <c r="A127" s="2439">
        <v>5</v>
      </c>
      <c r="B127" s="2440"/>
      <c r="C127" s="2441"/>
      <c r="D127" s="2442"/>
      <c r="E127" s="2442"/>
      <c r="F127" s="2442"/>
      <c r="G127" s="2442"/>
      <c r="H127" s="2442"/>
      <c r="I127" s="2442"/>
      <c r="J127" s="2442"/>
      <c r="K127" s="2442"/>
      <c r="L127" s="2442"/>
      <c r="M127" s="2442"/>
      <c r="N127" s="2442"/>
      <c r="O127" s="2442"/>
      <c r="P127" s="2442"/>
      <c r="Q127" s="2442"/>
      <c r="R127" s="2442"/>
      <c r="S127" s="2442"/>
      <c r="T127" s="2442"/>
      <c r="U127" s="2442"/>
      <c r="V127" s="2442"/>
      <c r="W127" s="2442"/>
      <c r="X127" s="2442"/>
      <c r="Y127" s="2442"/>
      <c r="Z127" s="2442"/>
      <c r="AA127" s="2442"/>
      <c r="AB127" s="2442"/>
      <c r="AC127" s="2442"/>
      <c r="AD127" s="2442"/>
      <c r="AE127" s="2442"/>
      <c r="AF127" s="2442"/>
      <c r="AG127" s="2442"/>
      <c r="AH127" s="2442"/>
      <c r="AI127" s="2442"/>
      <c r="AJ127" s="2442"/>
      <c r="AK127" s="2442"/>
      <c r="AL127" s="2442"/>
      <c r="AM127" s="2564"/>
      <c r="AN127" s="2551">
        <v>71241105</v>
      </c>
      <c r="AO127" s="2516"/>
      <c r="AP127" s="2516"/>
      <c r="AQ127" s="2516"/>
      <c r="AR127" s="2552"/>
      <c r="AS127" s="2446">
        <v>0</v>
      </c>
      <c r="AT127" s="2447"/>
      <c r="AU127" s="2447"/>
      <c r="AV127" s="2447"/>
      <c r="AW127" s="2447"/>
      <c r="AX127" s="2447"/>
      <c r="AY127" s="2447"/>
      <c r="AZ127" s="2447"/>
      <c r="BA127" s="2447"/>
      <c r="BB127" s="2447"/>
      <c r="BC127" s="2447"/>
      <c r="BD127" s="2448"/>
    </row>
    <row r="128" spans="1:56" ht="15" customHeight="1" outlineLevel="1">
      <c r="A128" s="2439">
        <v>6</v>
      </c>
      <c r="B128" s="2440"/>
      <c r="C128" s="2441"/>
      <c r="D128" s="2442"/>
      <c r="E128" s="2442"/>
      <c r="F128" s="2442"/>
      <c r="G128" s="2442"/>
      <c r="H128" s="2442"/>
      <c r="I128" s="2442"/>
      <c r="J128" s="2442"/>
      <c r="K128" s="2442"/>
      <c r="L128" s="2442"/>
      <c r="M128" s="2442"/>
      <c r="N128" s="2442"/>
      <c r="O128" s="2442"/>
      <c r="P128" s="2442"/>
      <c r="Q128" s="2442"/>
      <c r="R128" s="2442"/>
      <c r="S128" s="2442"/>
      <c r="T128" s="2442"/>
      <c r="U128" s="2442"/>
      <c r="V128" s="2442"/>
      <c r="W128" s="2442"/>
      <c r="X128" s="2442"/>
      <c r="Y128" s="2442"/>
      <c r="Z128" s="2442"/>
      <c r="AA128" s="2442"/>
      <c r="AB128" s="2442"/>
      <c r="AC128" s="2442"/>
      <c r="AD128" s="2442"/>
      <c r="AE128" s="2442"/>
      <c r="AF128" s="2442"/>
      <c r="AG128" s="2442"/>
      <c r="AH128" s="2442"/>
      <c r="AI128" s="2442"/>
      <c r="AJ128" s="2442"/>
      <c r="AK128" s="2442"/>
      <c r="AL128" s="2442"/>
      <c r="AM128" s="2564"/>
      <c r="AN128" s="2551">
        <v>71241106</v>
      </c>
      <c r="AO128" s="2516"/>
      <c r="AP128" s="2516"/>
      <c r="AQ128" s="2516"/>
      <c r="AR128" s="2552"/>
      <c r="AS128" s="2446">
        <v>0</v>
      </c>
      <c r="AT128" s="2447"/>
      <c r="AU128" s="2447"/>
      <c r="AV128" s="2447"/>
      <c r="AW128" s="2447"/>
      <c r="AX128" s="2447"/>
      <c r="AY128" s="2447"/>
      <c r="AZ128" s="2447"/>
      <c r="BA128" s="2447"/>
      <c r="BB128" s="2447"/>
      <c r="BC128" s="2447"/>
      <c r="BD128" s="2448"/>
    </row>
    <row r="129" spans="1:56" ht="15" customHeight="1" outlineLevel="1">
      <c r="A129" s="2439">
        <v>7</v>
      </c>
      <c r="B129" s="2440"/>
      <c r="C129" s="2441"/>
      <c r="D129" s="2442"/>
      <c r="E129" s="2442"/>
      <c r="F129" s="2442"/>
      <c r="G129" s="2442"/>
      <c r="H129" s="2442"/>
      <c r="I129" s="2442"/>
      <c r="J129" s="2442"/>
      <c r="K129" s="2442"/>
      <c r="L129" s="2442"/>
      <c r="M129" s="2442"/>
      <c r="N129" s="2442"/>
      <c r="O129" s="2442"/>
      <c r="P129" s="2442"/>
      <c r="Q129" s="2442"/>
      <c r="R129" s="2442"/>
      <c r="S129" s="2442"/>
      <c r="T129" s="2442"/>
      <c r="U129" s="2442"/>
      <c r="V129" s="2442"/>
      <c r="W129" s="2442"/>
      <c r="X129" s="2442"/>
      <c r="Y129" s="2442"/>
      <c r="Z129" s="2442"/>
      <c r="AA129" s="2442"/>
      <c r="AB129" s="2442"/>
      <c r="AC129" s="2442"/>
      <c r="AD129" s="2442"/>
      <c r="AE129" s="2442"/>
      <c r="AF129" s="2442"/>
      <c r="AG129" s="2442"/>
      <c r="AH129" s="2442"/>
      <c r="AI129" s="2442"/>
      <c r="AJ129" s="2442"/>
      <c r="AK129" s="2442"/>
      <c r="AL129" s="2442"/>
      <c r="AM129" s="2564"/>
      <c r="AN129" s="2551">
        <v>71241107</v>
      </c>
      <c r="AO129" s="2516"/>
      <c r="AP129" s="2516"/>
      <c r="AQ129" s="2516"/>
      <c r="AR129" s="2552"/>
      <c r="AS129" s="2446">
        <v>0</v>
      </c>
      <c r="AT129" s="2447"/>
      <c r="AU129" s="2447"/>
      <c r="AV129" s="2447"/>
      <c r="AW129" s="2447"/>
      <c r="AX129" s="2447"/>
      <c r="AY129" s="2447"/>
      <c r="AZ129" s="2447"/>
      <c r="BA129" s="2447"/>
      <c r="BB129" s="2447"/>
      <c r="BC129" s="2447"/>
      <c r="BD129" s="2448"/>
    </row>
    <row r="130" spans="1:56" ht="15" customHeight="1" outlineLevel="1">
      <c r="A130" s="2439">
        <v>8</v>
      </c>
      <c r="B130" s="2440"/>
      <c r="C130" s="2441"/>
      <c r="D130" s="2442"/>
      <c r="E130" s="2442"/>
      <c r="F130" s="2442"/>
      <c r="G130" s="2442"/>
      <c r="H130" s="2442"/>
      <c r="I130" s="2442"/>
      <c r="J130" s="2442"/>
      <c r="K130" s="2442"/>
      <c r="L130" s="2442"/>
      <c r="M130" s="2442"/>
      <c r="N130" s="2442"/>
      <c r="O130" s="2442"/>
      <c r="P130" s="2442"/>
      <c r="Q130" s="2442"/>
      <c r="R130" s="2442"/>
      <c r="S130" s="2442"/>
      <c r="T130" s="2442"/>
      <c r="U130" s="2442"/>
      <c r="V130" s="2442"/>
      <c r="W130" s="2442"/>
      <c r="X130" s="2442"/>
      <c r="Y130" s="2442"/>
      <c r="Z130" s="2442"/>
      <c r="AA130" s="2442"/>
      <c r="AB130" s="2442"/>
      <c r="AC130" s="2442"/>
      <c r="AD130" s="2442"/>
      <c r="AE130" s="2442"/>
      <c r="AF130" s="2442"/>
      <c r="AG130" s="2442"/>
      <c r="AH130" s="2442"/>
      <c r="AI130" s="2442"/>
      <c r="AJ130" s="2442"/>
      <c r="AK130" s="2442"/>
      <c r="AL130" s="2442"/>
      <c r="AM130" s="2564"/>
      <c r="AN130" s="2551">
        <v>71241108</v>
      </c>
      <c r="AO130" s="2516"/>
      <c r="AP130" s="2516"/>
      <c r="AQ130" s="2516"/>
      <c r="AR130" s="2552"/>
      <c r="AS130" s="2446">
        <v>0</v>
      </c>
      <c r="AT130" s="2447"/>
      <c r="AU130" s="2447"/>
      <c r="AV130" s="2447"/>
      <c r="AW130" s="2447"/>
      <c r="AX130" s="2447"/>
      <c r="AY130" s="2447"/>
      <c r="AZ130" s="2447"/>
      <c r="BA130" s="2447"/>
      <c r="BB130" s="2447"/>
      <c r="BC130" s="2447"/>
      <c r="BD130" s="2448"/>
    </row>
    <row r="131" spans="1:56" ht="15" customHeight="1" outlineLevel="1">
      <c r="A131" s="2439">
        <v>9</v>
      </c>
      <c r="B131" s="2440"/>
      <c r="C131" s="2441"/>
      <c r="D131" s="2442"/>
      <c r="E131" s="2442"/>
      <c r="F131" s="2442"/>
      <c r="G131" s="2442"/>
      <c r="H131" s="2442"/>
      <c r="I131" s="2442"/>
      <c r="J131" s="2442"/>
      <c r="K131" s="2442"/>
      <c r="L131" s="2442"/>
      <c r="M131" s="2442"/>
      <c r="N131" s="2442"/>
      <c r="O131" s="2442"/>
      <c r="P131" s="2442"/>
      <c r="Q131" s="2442"/>
      <c r="R131" s="2442"/>
      <c r="S131" s="2442"/>
      <c r="T131" s="2442"/>
      <c r="U131" s="2442"/>
      <c r="V131" s="2442"/>
      <c r="W131" s="2442"/>
      <c r="X131" s="2442"/>
      <c r="Y131" s="2442"/>
      <c r="Z131" s="2442"/>
      <c r="AA131" s="2442"/>
      <c r="AB131" s="2442"/>
      <c r="AC131" s="2442"/>
      <c r="AD131" s="2442"/>
      <c r="AE131" s="2442"/>
      <c r="AF131" s="2442"/>
      <c r="AG131" s="2442"/>
      <c r="AH131" s="2442"/>
      <c r="AI131" s="2442"/>
      <c r="AJ131" s="2442"/>
      <c r="AK131" s="2442"/>
      <c r="AL131" s="2442"/>
      <c r="AM131" s="2564"/>
      <c r="AN131" s="2551">
        <v>71241109</v>
      </c>
      <c r="AO131" s="2516"/>
      <c r="AP131" s="2516"/>
      <c r="AQ131" s="2516"/>
      <c r="AR131" s="2552"/>
      <c r="AS131" s="2446">
        <v>0</v>
      </c>
      <c r="AT131" s="2447"/>
      <c r="AU131" s="2447"/>
      <c r="AV131" s="2447"/>
      <c r="AW131" s="2447"/>
      <c r="AX131" s="2447"/>
      <c r="AY131" s="2447"/>
      <c r="AZ131" s="2447"/>
      <c r="BA131" s="2447"/>
      <c r="BB131" s="2447"/>
      <c r="BC131" s="2447"/>
      <c r="BD131" s="2448"/>
    </row>
    <row r="132" spans="1:56" ht="15" customHeight="1" outlineLevel="1" thickBot="1">
      <c r="A132" s="2449">
        <v>10</v>
      </c>
      <c r="B132" s="2450"/>
      <c r="C132" s="2451"/>
      <c r="D132" s="2452"/>
      <c r="E132" s="2452"/>
      <c r="F132" s="2452"/>
      <c r="G132" s="2452"/>
      <c r="H132" s="2452"/>
      <c r="I132" s="2452"/>
      <c r="J132" s="2452"/>
      <c r="K132" s="2452"/>
      <c r="L132" s="2452"/>
      <c r="M132" s="2452"/>
      <c r="N132" s="2452"/>
      <c r="O132" s="2452"/>
      <c r="P132" s="2452"/>
      <c r="Q132" s="2452"/>
      <c r="R132" s="2452"/>
      <c r="S132" s="2452"/>
      <c r="T132" s="2452"/>
      <c r="U132" s="2452"/>
      <c r="V132" s="2452"/>
      <c r="W132" s="2452"/>
      <c r="X132" s="2452"/>
      <c r="Y132" s="2452"/>
      <c r="Z132" s="2452"/>
      <c r="AA132" s="2452"/>
      <c r="AB132" s="2452"/>
      <c r="AC132" s="2452"/>
      <c r="AD132" s="2452"/>
      <c r="AE132" s="2452"/>
      <c r="AF132" s="2452"/>
      <c r="AG132" s="2452"/>
      <c r="AH132" s="2452"/>
      <c r="AI132" s="2452"/>
      <c r="AJ132" s="2452"/>
      <c r="AK132" s="2452"/>
      <c r="AL132" s="2452"/>
      <c r="AM132" s="2565"/>
      <c r="AN132" s="2556">
        <v>71241110</v>
      </c>
      <c r="AO132" s="2454"/>
      <c r="AP132" s="2454"/>
      <c r="AQ132" s="2454"/>
      <c r="AR132" s="2455"/>
      <c r="AS132" s="2456">
        <v>0</v>
      </c>
      <c r="AT132" s="2457"/>
      <c r="AU132" s="2457"/>
      <c r="AV132" s="2457"/>
      <c r="AW132" s="2457"/>
      <c r="AX132" s="2457"/>
      <c r="AY132" s="2457"/>
      <c r="AZ132" s="2457"/>
      <c r="BA132" s="2457"/>
      <c r="BB132" s="2457"/>
      <c r="BC132" s="2457"/>
      <c r="BD132" s="2458"/>
    </row>
    <row r="133" spans="1:56" ht="15" customHeight="1">
      <c r="A133" s="422"/>
      <c r="B133" s="360"/>
      <c r="C133" s="361"/>
      <c r="D133" s="370"/>
      <c r="E133" s="375"/>
      <c r="F133" s="376"/>
      <c r="G133" s="375"/>
      <c r="H133" s="375"/>
      <c r="I133" s="375"/>
      <c r="J133" s="375"/>
      <c r="K133" s="375"/>
      <c r="L133" s="375"/>
      <c r="M133" s="375"/>
      <c r="N133" s="421"/>
      <c r="O133" s="421"/>
      <c r="P133" s="355"/>
      <c r="Q133" s="355"/>
      <c r="R133" s="355"/>
      <c r="S133" s="355"/>
      <c r="T133" s="355"/>
      <c r="U133" s="355"/>
      <c r="V133" s="355"/>
      <c r="W133" s="355"/>
      <c r="X133" s="355"/>
      <c r="Y133" s="355"/>
      <c r="Z133" s="355"/>
      <c r="AA133" s="355"/>
      <c r="AB133" s="355"/>
      <c r="AC133" s="355"/>
      <c r="AD133" s="355"/>
      <c r="AE133" s="355"/>
      <c r="AF133" s="355"/>
      <c r="AG133" s="355"/>
      <c r="AH133" s="355"/>
      <c r="AI133" s="355"/>
      <c r="AJ133" s="355"/>
      <c r="AK133" s="355"/>
      <c r="AL133" s="356"/>
      <c r="AM133" s="356"/>
      <c r="AN133" s="356"/>
      <c r="AO133" s="356"/>
      <c r="AP133" s="423"/>
      <c r="AQ133" s="423"/>
      <c r="AR133" s="423"/>
      <c r="AS133" s="403"/>
      <c r="AT133" s="424"/>
      <c r="AU133" s="424"/>
      <c r="AV133" s="424"/>
      <c r="AW133" s="424"/>
      <c r="AX133" s="424"/>
      <c r="AY133" s="424"/>
      <c r="AZ133" s="424"/>
      <c r="BA133" s="424"/>
      <c r="BB133" s="424"/>
      <c r="BC133" s="424"/>
      <c r="BD133" s="425"/>
    </row>
    <row r="134" spans="1:56" ht="15" customHeight="1" thickBot="1">
      <c r="A134" s="373" t="s">
        <v>563</v>
      </c>
      <c r="B134" s="360"/>
      <c r="C134" s="361" t="s">
        <v>562</v>
      </c>
      <c r="D134" s="370"/>
      <c r="E134" s="375"/>
      <c r="F134" s="375"/>
      <c r="G134" s="375"/>
      <c r="H134" s="375"/>
      <c r="I134" s="375"/>
      <c r="J134" s="375"/>
      <c r="K134" s="375"/>
      <c r="L134" s="375"/>
      <c r="M134" s="375"/>
      <c r="N134" s="355"/>
      <c r="O134" s="355"/>
      <c r="P134" s="355"/>
      <c r="Q134" s="355"/>
      <c r="R134" s="355"/>
      <c r="S134" s="355"/>
      <c r="T134" s="355"/>
      <c r="U134" s="355"/>
      <c r="V134" s="355"/>
      <c r="W134" s="355"/>
      <c r="X134" s="355"/>
      <c r="Y134" s="355"/>
      <c r="Z134" s="355"/>
      <c r="AA134" s="355"/>
      <c r="AB134" s="355"/>
      <c r="AC134" s="355"/>
      <c r="AD134" s="355"/>
      <c r="AE134" s="355"/>
      <c r="AF134" s="355"/>
      <c r="AG134" s="355"/>
      <c r="AH134" s="355"/>
      <c r="AI134" s="355"/>
      <c r="AJ134" s="355"/>
      <c r="AK134" s="355"/>
      <c r="AL134" s="356"/>
      <c r="AM134" s="356"/>
      <c r="AN134" s="2419">
        <v>712311</v>
      </c>
      <c r="AO134" s="2419"/>
      <c r="AP134" s="2419"/>
      <c r="AQ134" s="2419"/>
      <c r="AR134" s="2419"/>
      <c r="AS134" s="381"/>
      <c r="AT134" s="382">
        <f>SUM(AS136:BD145)</f>
        <v>0</v>
      </c>
      <c r="AU134" s="2566">
        <f>SUM(AS136:BD145)</f>
        <v>0</v>
      </c>
      <c r="AV134" s="2567"/>
      <c r="AW134" s="2567"/>
      <c r="AX134" s="2567"/>
      <c r="AY134" s="2567"/>
      <c r="AZ134" s="2567"/>
      <c r="BA134" s="2567"/>
      <c r="BB134" s="2567"/>
      <c r="BC134" s="2568"/>
      <c r="BD134" s="383"/>
    </row>
    <row r="135" spans="1:56" ht="15" customHeight="1" outlineLevel="1" thickBot="1">
      <c r="A135" s="2423" t="s">
        <v>197</v>
      </c>
      <c r="B135" s="2424"/>
      <c r="C135" s="365" t="s">
        <v>141</v>
      </c>
      <c r="D135" s="366"/>
      <c r="E135" s="366"/>
      <c r="F135" s="366"/>
      <c r="G135" s="366"/>
      <c r="H135" s="366"/>
      <c r="I135" s="366"/>
      <c r="J135" s="366"/>
      <c r="K135" s="366"/>
      <c r="L135" s="366"/>
      <c r="M135" s="366"/>
      <c r="N135" s="366"/>
      <c r="O135" s="366"/>
      <c r="P135" s="366"/>
      <c r="Q135" s="366"/>
      <c r="R135" s="366"/>
      <c r="S135" s="366"/>
      <c r="T135" s="366"/>
      <c r="U135" s="366"/>
      <c r="V135" s="366"/>
      <c r="W135" s="366"/>
      <c r="X135" s="366"/>
      <c r="Y135" s="366"/>
      <c r="Z135" s="366"/>
      <c r="AA135" s="366"/>
      <c r="AB135" s="366"/>
      <c r="AC135" s="366"/>
      <c r="AD135" s="366"/>
      <c r="AE135" s="366"/>
      <c r="AF135" s="366"/>
      <c r="AG135" s="366"/>
      <c r="AH135" s="366"/>
      <c r="AI135" s="366"/>
      <c r="AJ135" s="366"/>
      <c r="AK135" s="366"/>
      <c r="AL135" s="366"/>
      <c r="AM135" s="417"/>
      <c r="AN135" s="2560" t="s">
        <v>11</v>
      </c>
      <c r="AO135" s="2414"/>
      <c r="AP135" s="2414"/>
      <c r="AQ135" s="2414"/>
      <c r="AR135" s="2425"/>
      <c r="AS135" s="2506" t="s">
        <v>370</v>
      </c>
      <c r="AT135" s="2507"/>
      <c r="AU135" s="2542"/>
      <c r="AV135" s="2542"/>
      <c r="AW135" s="2542"/>
      <c r="AX135" s="2542"/>
      <c r="AY135" s="2542"/>
      <c r="AZ135" s="2542"/>
      <c r="BA135" s="2542"/>
      <c r="BB135" s="2542"/>
      <c r="BC135" s="2542"/>
      <c r="BD135" s="2508"/>
    </row>
    <row r="136" spans="1:56" ht="15" customHeight="1" outlineLevel="1">
      <c r="A136" s="2429">
        <v>1</v>
      </c>
      <c r="B136" s="2430"/>
      <c r="C136" s="2431"/>
      <c r="D136" s="2432"/>
      <c r="E136" s="2432"/>
      <c r="F136" s="2432"/>
      <c r="G136" s="2432"/>
      <c r="H136" s="2432"/>
      <c r="I136" s="2432"/>
      <c r="J136" s="2432"/>
      <c r="K136" s="2432"/>
      <c r="L136" s="2432"/>
      <c r="M136" s="2432"/>
      <c r="N136" s="2432"/>
      <c r="O136" s="2432"/>
      <c r="P136" s="2432"/>
      <c r="Q136" s="2432"/>
      <c r="R136" s="2432"/>
      <c r="S136" s="2432"/>
      <c r="T136" s="2432"/>
      <c r="U136" s="2432"/>
      <c r="V136" s="2432"/>
      <c r="W136" s="2432"/>
      <c r="X136" s="2432"/>
      <c r="Y136" s="2432"/>
      <c r="Z136" s="2432"/>
      <c r="AA136" s="2432"/>
      <c r="AB136" s="2432"/>
      <c r="AC136" s="2432"/>
      <c r="AD136" s="2432"/>
      <c r="AE136" s="2432"/>
      <c r="AF136" s="2432"/>
      <c r="AG136" s="2432"/>
      <c r="AH136" s="2432"/>
      <c r="AI136" s="2432"/>
      <c r="AJ136" s="2432"/>
      <c r="AK136" s="2432"/>
      <c r="AL136" s="2432"/>
      <c r="AM136" s="2563"/>
      <c r="AN136" s="2546">
        <v>71231101</v>
      </c>
      <c r="AO136" s="2512"/>
      <c r="AP136" s="2512"/>
      <c r="AQ136" s="2512"/>
      <c r="AR136" s="2547"/>
      <c r="AS136" s="2436">
        <v>0</v>
      </c>
      <c r="AT136" s="2437"/>
      <c r="AU136" s="2437"/>
      <c r="AV136" s="2437"/>
      <c r="AW136" s="2437"/>
      <c r="AX136" s="2437"/>
      <c r="AY136" s="2437"/>
      <c r="AZ136" s="2437"/>
      <c r="BA136" s="2437"/>
      <c r="BB136" s="2437"/>
      <c r="BC136" s="2437"/>
      <c r="BD136" s="2438"/>
    </row>
    <row r="137" spans="1:56" ht="15" customHeight="1" outlineLevel="1">
      <c r="A137" s="2439">
        <v>2</v>
      </c>
      <c r="B137" s="2440"/>
      <c r="C137" s="2441"/>
      <c r="D137" s="2442"/>
      <c r="E137" s="2442"/>
      <c r="F137" s="2442"/>
      <c r="G137" s="2442"/>
      <c r="H137" s="2442"/>
      <c r="I137" s="2442"/>
      <c r="J137" s="2442"/>
      <c r="K137" s="2442"/>
      <c r="L137" s="2442"/>
      <c r="M137" s="2442"/>
      <c r="N137" s="2442"/>
      <c r="O137" s="2442"/>
      <c r="P137" s="2442"/>
      <c r="Q137" s="2442"/>
      <c r="R137" s="2442"/>
      <c r="S137" s="2442"/>
      <c r="T137" s="2442"/>
      <c r="U137" s="2442"/>
      <c r="V137" s="2442"/>
      <c r="W137" s="2442"/>
      <c r="X137" s="2442"/>
      <c r="Y137" s="2442"/>
      <c r="Z137" s="2442"/>
      <c r="AA137" s="2442"/>
      <c r="AB137" s="2442"/>
      <c r="AC137" s="2442"/>
      <c r="AD137" s="2442"/>
      <c r="AE137" s="2442"/>
      <c r="AF137" s="2442"/>
      <c r="AG137" s="2442"/>
      <c r="AH137" s="2442"/>
      <c r="AI137" s="2442"/>
      <c r="AJ137" s="2442"/>
      <c r="AK137" s="2442"/>
      <c r="AL137" s="2442"/>
      <c r="AM137" s="2564"/>
      <c r="AN137" s="2551">
        <v>71231102</v>
      </c>
      <c r="AO137" s="2516"/>
      <c r="AP137" s="2516"/>
      <c r="AQ137" s="2516"/>
      <c r="AR137" s="2552"/>
      <c r="AS137" s="2446">
        <v>0</v>
      </c>
      <c r="AT137" s="2447"/>
      <c r="AU137" s="2447"/>
      <c r="AV137" s="2447"/>
      <c r="AW137" s="2447"/>
      <c r="AX137" s="2447"/>
      <c r="AY137" s="2447"/>
      <c r="AZ137" s="2447"/>
      <c r="BA137" s="2447"/>
      <c r="BB137" s="2447"/>
      <c r="BC137" s="2447"/>
      <c r="BD137" s="2448"/>
    </row>
    <row r="138" spans="1:56" ht="15" customHeight="1" outlineLevel="1">
      <c r="A138" s="2439">
        <v>3</v>
      </c>
      <c r="B138" s="2440"/>
      <c r="C138" s="2441"/>
      <c r="D138" s="2442"/>
      <c r="E138" s="2442"/>
      <c r="F138" s="2442"/>
      <c r="G138" s="2442"/>
      <c r="H138" s="2442"/>
      <c r="I138" s="2442"/>
      <c r="J138" s="2442"/>
      <c r="K138" s="2442"/>
      <c r="L138" s="2442"/>
      <c r="M138" s="2442"/>
      <c r="N138" s="2442"/>
      <c r="O138" s="2442"/>
      <c r="P138" s="2442"/>
      <c r="Q138" s="2442"/>
      <c r="R138" s="2442"/>
      <c r="S138" s="2442"/>
      <c r="T138" s="2442"/>
      <c r="U138" s="2442"/>
      <c r="V138" s="2442"/>
      <c r="W138" s="2442"/>
      <c r="X138" s="2442"/>
      <c r="Y138" s="2442"/>
      <c r="Z138" s="2442"/>
      <c r="AA138" s="2442"/>
      <c r="AB138" s="2442"/>
      <c r="AC138" s="2442"/>
      <c r="AD138" s="2442"/>
      <c r="AE138" s="2442"/>
      <c r="AF138" s="2442"/>
      <c r="AG138" s="2442"/>
      <c r="AH138" s="2442"/>
      <c r="AI138" s="2442"/>
      <c r="AJ138" s="2442"/>
      <c r="AK138" s="2442"/>
      <c r="AL138" s="2442"/>
      <c r="AM138" s="2564"/>
      <c r="AN138" s="2551">
        <v>71231103</v>
      </c>
      <c r="AO138" s="2516"/>
      <c r="AP138" s="2516"/>
      <c r="AQ138" s="2516"/>
      <c r="AR138" s="2552"/>
      <c r="AS138" s="2446">
        <v>0</v>
      </c>
      <c r="AT138" s="2447"/>
      <c r="AU138" s="2447"/>
      <c r="AV138" s="2447"/>
      <c r="AW138" s="2447"/>
      <c r="AX138" s="2447"/>
      <c r="AY138" s="2447"/>
      <c r="AZ138" s="2447"/>
      <c r="BA138" s="2447"/>
      <c r="BB138" s="2447"/>
      <c r="BC138" s="2447"/>
      <c r="BD138" s="2448"/>
    </row>
    <row r="139" spans="1:56" ht="15" customHeight="1" outlineLevel="1">
      <c r="A139" s="2439">
        <v>4</v>
      </c>
      <c r="B139" s="2440"/>
      <c r="C139" s="2441"/>
      <c r="D139" s="2442"/>
      <c r="E139" s="2442"/>
      <c r="F139" s="2442"/>
      <c r="G139" s="2442"/>
      <c r="H139" s="2442"/>
      <c r="I139" s="2442"/>
      <c r="J139" s="2442"/>
      <c r="K139" s="2442"/>
      <c r="L139" s="2442"/>
      <c r="M139" s="2442"/>
      <c r="N139" s="2442"/>
      <c r="O139" s="2442"/>
      <c r="P139" s="2442"/>
      <c r="Q139" s="2442"/>
      <c r="R139" s="2442"/>
      <c r="S139" s="2442"/>
      <c r="T139" s="2442"/>
      <c r="U139" s="2442"/>
      <c r="V139" s="2442"/>
      <c r="W139" s="2442"/>
      <c r="X139" s="2442"/>
      <c r="Y139" s="2442"/>
      <c r="Z139" s="2442"/>
      <c r="AA139" s="2442"/>
      <c r="AB139" s="2442"/>
      <c r="AC139" s="2442"/>
      <c r="AD139" s="2442"/>
      <c r="AE139" s="2442"/>
      <c r="AF139" s="2442"/>
      <c r="AG139" s="2442"/>
      <c r="AH139" s="2442"/>
      <c r="AI139" s="2442"/>
      <c r="AJ139" s="2442"/>
      <c r="AK139" s="2442"/>
      <c r="AL139" s="2442"/>
      <c r="AM139" s="2564"/>
      <c r="AN139" s="2551">
        <v>71231104</v>
      </c>
      <c r="AO139" s="2516"/>
      <c r="AP139" s="2516"/>
      <c r="AQ139" s="2516"/>
      <c r="AR139" s="2552"/>
      <c r="AS139" s="2446">
        <v>0</v>
      </c>
      <c r="AT139" s="2447"/>
      <c r="AU139" s="2447"/>
      <c r="AV139" s="2447"/>
      <c r="AW139" s="2447"/>
      <c r="AX139" s="2447"/>
      <c r="AY139" s="2447"/>
      <c r="AZ139" s="2447"/>
      <c r="BA139" s="2447"/>
      <c r="BB139" s="2447"/>
      <c r="BC139" s="2447"/>
      <c r="BD139" s="2448"/>
    </row>
    <row r="140" spans="1:56" ht="15" customHeight="1" outlineLevel="1">
      <c r="A140" s="2439">
        <v>5</v>
      </c>
      <c r="B140" s="2440"/>
      <c r="C140" s="2441"/>
      <c r="D140" s="2442"/>
      <c r="E140" s="2442"/>
      <c r="F140" s="2442"/>
      <c r="G140" s="2442"/>
      <c r="H140" s="2442"/>
      <c r="I140" s="2442"/>
      <c r="J140" s="2442"/>
      <c r="K140" s="2442"/>
      <c r="L140" s="2442"/>
      <c r="M140" s="2442"/>
      <c r="N140" s="2442"/>
      <c r="O140" s="2442"/>
      <c r="P140" s="2442"/>
      <c r="Q140" s="2442"/>
      <c r="R140" s="2442"/>
      <c r="S140" s="2442"/>
      <c r="T140" s="2442"/>
      <c r="U140" s="2442"/>
      <c r="V140" s="2442"/>
      <c r="W140" s="2442"/>
      <c r="X140" s="2442"/>
      <c r="Y140" s="2442"/>
      <c r="Z140" s="2442"/>
      <c r="AA140" s="2442"/>
      <c r="AB140" s="2442"/>
      <c r="AC140" s="2442"/>
      <c r="AD140" s="2442"/>
      <c r="AE140" s="2442"/>
      <c r="AF140" s="2442"/>
      <c r="AG140" s="2442"/>
      <c r="AH140" s="2442"/>
      <c r="AI140" s="2442"/>
      <c r="AJ140" s="2442"/>
      <c r="AK140" s="2442"/>
      <c r="AL140" s="2442"/>
      <c r="AM140" s="2564"/>
      <c r="AN140" s="2551">
        <v>71231105</v>
      </c>
      <c r="AO140" s="2516"/>
      <c r="AP140" s="2516"/>
      <c r="AQ140" s="2516"/>
      <c r="AR140" s="2552"/>
      <c r="AS140" s="2446">
        <v>0</v>
      </c>
      <c r="AT140" s="2447"/>
      <c r="AU140" s="2447"/>
      <c r="AV140" s="2447"/>
      <c r="AW140" s="2447"/>
      <c r="AX140" s="2447"/>
      <c r="AY140" s="2447"/>
      <c r="AZ140" s="2447"/>
      <c r="BA140" s="2447"/>
      <c r="BB140" s="2447"/>
      <c r="BC140" s="2447"/>
      <c r="BD140" s="2448"/>
    </row>
    <row r="141" spans="1:56" ht="15" customHeight="1" outlineLevel="1">
      <c r="A141" s="2439">
        <v>6</v>
      </c>
      <c r="B141" s="2440"/>
      <c r="C141" s="2441"/>
      <c r="D141" s="2442"/>
      <c r="E141" s="2442"/>
      <c r="F141" s="2442"/>
      <c r="G141" s="2442"/>
      <c r="H141" s="2442"/>
      <c r="I141" s="2442"/>
      <c r="J141" s="2442"/>
      <c r="K141" s="2442"/>
      <c r="L141" s="2442"/>
      <c r="M141" s="2442"/>
      <c r="N141" s="2442"/>
      <c r="O141" s="2442"/>
      <c r="P141" s="2442"/>
      <c r="Q141" s="2442"/>
      <c r="R141" s="2442"/>
      <c r="S141" s="2442"/>
      <c r="T141" s="2442"/>
      <c r="U141" s="2442"/>
      <c r="V141" s="2442"/>
      <c r="W141" s="2442"/>
      <c r="X141" s="2442"/>
      <c r="Y141" s="2442"/>
      <c r="Z141" s="2442"/>
      <c r="AA141" s="2442"/>
      <c r="AB141" s="2442"/>
      <c r="AC141" s="2442"/>
      <c r="AD141" s="2442"/>
      <c r="AE141" s="2442"/>
      <c r="AF141" s="2442"/>
      <c r="AG141" s="2442"/>
      <c r="AH141" s="2442"/>
      <c r="AI141" s="2442"/>
      <c r="AJ141" s="2442"/>
      <c r="AK141" s="2442"/>
      <c r="AL141" s="2442"/>
      <c r="AM141" s="2564"/>
      <c r="AN141" s="2551">
        <v>71231106</v>
      </c>
      <c r="AO141" s="2516"/>
      <c r="AP141" s="2516"/>
      <c r="AQ141" s="2516"/>
      <c r="AR141" s="2552"/>
      <c r="AS141" s="2446">
        <v>0</v>
      </c>
      <c r="AT141" s="2447"/>
      <c r="AU141" s="2447"/>
      <c r="AV141" s="2447"/>
      <c r="AW141" s="2447"/>
      <c r="AX141" s="2447"/>
      <c r="AY141" s="2447"/>
      <c r="AZ141" s="2447"/>
      <c r="BA141" s="2447"/>
      <c r="BB141" s="2447"/>
      <c r="BC141" s="2447"/>
      <c r="BD141" s="2448"/>
    </row>
    <row r="142" spans="1:56" ht="15" customHeight="1" outlineLevel="1">
      <c r="A142" s="2439">
        <v>7</v>
      </c>
      <c r="B142" s="2440"/>
      <c r="C142" s="2441"/>
      <c r="D142" s="2442"/>
      <c r="E142" s="2442"/>
      <c r="F142" s="2442"/>
      <c r="G142" s="2442"/>
      <c r="H142" s="2442"/>
      <c r="I142" s="2442"/>
      <c r="J142" s="2442"/>
      <c r="K142" s="2442"/>
      <c r="L142" s="2442"/>
      <c r="M142" s="2442"/>
      <c r="N142" s="2442"/>
      <c r="O142" s="2442"/>
      <c r="P142" s="2442"/>
      <c r="Q142" s="2442"/>
      <c r="R142" s="2442"/>
      <c r="S142" s="2442"/>
      <c r="T142" s="2442"/>
      <c r="U142" s="2442"/>
      <c r="V142" s="2442"/>
      <c r="W142" s="2442"/>
      <c r="X142" s="2442"/>
      <c r="Y142" s="2442"/>
      <c r="Z142" s="2442"/>
      <c r="AA142" s="2442"/>
      <c r="AB142" s="2442"/>
      <c r="AC142" s="2442"/>
      <c r="AD142" s="2442"/>
      <c r="AE142" s="2442"/>
      <c r="AF142" s="2442"/>
      <c r="AG142" s="2442"/>
      <c r="AH142" s="2442"/>
      <c r="AI142" s="2442"/>
      <c r="AJ142" s="2442"/>
      <c r="AK142" s="2442"/>
      <c r="AL142" s="2442"/>
      <c r="AM142" s="2564"/>
      <c r="AN142" s="2551">
        <v>71231107</v>
      </c>
      <c r="AO142" s="2516"/>
      <c r="AP142" s="2516"/>
      <c r="AQ142" s="2516"/>
      <c r="AR142" s="2552"/>
      <c r="AS142" s="2446">
        <v>0</v>
      </c>
      <c r="AT142" s="2447"/>
      <c r="AU142" s="2447"/>
      <c r="AV142" s="2447"/>
      <c r="AW142" s="2447"/>
      <c r="AX142" s="2447"/>
      <c r="AY142" s="2447"/>
      <c r="AZ142" s="2447"/>
      <c r="BA142" s="2447"/>
      <c r="BB142" s="2447"/>
      <c r="BC142" s="2447"/>
      <c r="BD142" s="2448"/>
    </row>
    <row r="143" spans="1:56" ht="15" customHeight="1" outlineLevel="1">
      <c r="A143" s="2439">
        <v>8</v>
      </c>
      <c r="B143" s="2440"/>
      <c r="C143" s="2441"/>
      <c r="D143" s="2442"/>
      <c r="E143" s="2442"/>
      <c r="F143" s="2442"/>
      <c r="G143" s="2442"/>
      <c r="H143" s="2442"/>
      <c r="I143" s="2442"/>
      <c r="J143" s="2442"/>
      <c r="K143" s="2442"/>
      <c r="L143" s="2442"/>
      <c r="M143" s="2442"/>
      <c r="N143" s="2442"/>
      <c r="O143" s="2442"/>
      <c r="P143" s="2442"/>
      <c r="Q143" s="2442"/>
      <c r="R143" s="2442"/>
      <c r="S143" s="2442"/>
      <c r="T143" s="2442"/>
      <c r="U143" s="2442"/>
      <c r="V143" s="2442"/>
      <c r="W143" s="2442"/>
      <c r="X143" s="2442"/>
      <c r="Y143" s="2442"/>
      <c r="Z143" s="2442"/>
      <c r="AA143" s="2442"/>
      <c r="AB143" s="2442"/>
      <c r="AC143" s="2442"/>
      <c r="AD143" s="2442"/>
      <c r="AE143" s="2442"/>
      <c r="AF143" s="2442"/>
      <c r="AG143" s="2442"/>
      <c r="AH143" s="2442"/>
      <c r="AI143" s="2442"/>
      <c r="AJ143" s="2442"/>
      <c r="AK143" s="2442"/>
      <c r="AL143" s="2442"/>
      <c r="AM143" s="2564"/>
      <c r="AN143" s="2551">
        <v>71231108</v>
      </c>
      <c r="AO143" s="2516"/>
      <c r="AP143" s="2516"/>
      <c r="AQ143" s="2516"/>
      <c r="AR143" s="2552"/>
      <c r="AS143" s="2446">
        <v>0</v>
      </c>
      <c r="AT143" s="2447"/>
      <c r="AU143" s="2447"/>
      <c r="AV143" s="2447"/>
      <c r="AW143" s="2447"/>
      <c r="AX143" s="2447"/>
      <c r="AY143" s="2447"/>
      <c r="AZ143" s="2447"/>
      <c r="BA143" s="2447"/>
      <c r="BB143" s="2447"/>
      <c r="BC143" s="2447"/>
      <c r="BD143" s="2448"/>
    </row>
    <row r="144" spans="1:56" ht="15" customHeight="1" outlineLevel="1">
      <c r="A144" s="2439">
        <v>9</v>
      </c>
      <c r="B144" s="2440"/>
      <c r="C144" s="2441"/>
      <c r="D144" s="2442"/>
      <c r="E144" s="2442"/>
      <c r="F144" s="2442"/>
      <c r="G144" s="2442"/>
      <c r="H144" s="2442"/>
      <c r="I144" s="2442"/>
      <c r="J144" s="2442"/>
      <c r="K144" s="2442"/>
      <c r="L144" s="2442"/>
      <c r="M144" s="2442"/>
      <c r="N144" s="2442"/>
      <c r="O144" s="2442"/>
      <c r="P144" s="2442"/>
      <c r="Q144" s="2442"/>
      <c r="R144" s="2442"/>
      <c r="S144" s="2442"/>
      <c r="T144" s="2442"/>
      <c r="U144" s="2442"/>
      <c r="V144" s="2442"/>
      <c r="W144" s="2442"/>
      <c r="X144" s="2442"/>
      <c r="Y144" s="2442"/>
      <c r="Z144" s="2442"/>
      <c r="AA144" s="2442"/>
      <c r="AB144" s="2442"/>
      <c r="AC144" s="2442"/>
      <c r="AD144" s="2442"/>
      <c r="AE144" s="2442"/>
      <c r="AF144" s="2442"/>
      <c r="AG144" s="2442"/>
      <c r="AH144" s="2442"/>
      <c r="AI144" s="2442"/>
      <c r="AJ144" s="2442"/>
      <c r="AK144" s="2442"/>
      <c r="AL144" s="2442"/>
      <c r="AM144" s="2564"/>
      <c r="AN144" s="2551">
        <v>71231109</v>
      </c>
      <c r="AO144" s="2516"/>
      <c r="AP144" s="2516"/>
      <c r="AQ144" s="2516"/>
      <c r="AR144" s="2552"/>
      <c r="AS144" s="2446">
        <v>0</v>
      </c>
      <c r="AT144" s="2447"/>
      <c r="AU144" s="2447"/>
      <c r="AV144" s="2447"/>
      <c r="AW144" s="2447"/>
      <c r="AX144" s="2447"/>
      <c r="AY144" s="2447"/>
      <c r="AZ144" s="2447"/>
      <c r="BA144" s="2447"/>
      <c r="BB144" s="2447"/>
      <c r="BC144" s="2447"/>
      <c r="BD144" s="2448"/>
    </row>
    <row r="145" spans="1:56" ht="15" customHeight="1" outlineLevel="1" thickBot="1">
      <c r="A145" s="2449">
        <v>10</v>
      </c>
      <c r="B145" s="2450"/>
      <c r="C145" s="2451"/>
      <c r="D145" s="2452"/>
      <c r="E145" s="2452"/>
      <c r="F145" s="2452"/>
      <c r="G145" s="2452"/>
      <c r="H145" s="2452"/>
      <c r="I145" s="2452"/>
      <c r="J145" s="2452"/>
      <c r="K145" s="2452"/>
      <c r="L145" s="2452"/>
      <c r="M145" s="2452"/>
      <c r="N145" s="2452"/>
      <c r="O145" s="2452"/>
      <c r="P145" s="2452"/>
      <c r="Q145" s="2452"/>
      <c r="R145" s="2452"/>
      <c r="S145" s="2452"/>
      <c r="T145" s="2452"/>
      <c r="U145" s="2452"/>
      <c r="V145" s="2452"/>
      <c r="W145" s="2452"/>
      <c r="X145" s="2452"/>
      <c r="Y145" s="2452"/>
      <c r="Z145" s="2452"/>
      <c r="AA145" s="2452"/>
      <c r="AB145" s="2452"/>
      <c r="AC145" s="2452"/>
      <c r="AD145" s="2452"/>
      <c r="AE145" s="2452"/>
      <c r="AF145" s="2452"/>
      <c r="AG145" s="2452"/>
      <c r="AH145" s="2452"/>
      <c r="AI145" s="2452"/>
      <c r="AJ145" s="2452"/>
      <c r="AK145" s="2452"/>
      <c r="AL145" s="2452"/>
      <c r="AM145" s="2565"/>
      <c r="AN145" s="2556">
        <v>71231110</v>
      </c>
      <c r="AO145" s="2454"/>
      <c r="AP145" s="2454"/>
      <c r="AQ145" s="2454"/>
      <c r="AR145" s="2455"/>
      <c r="AS145" s="2456">
        <v>0</v>
      </c>
      <c r="AT145" s="2457"/>
      <c r="AU145" s="2457"/>
      <c r="AV145" s="2457"/>
      <c r="AW145" s="2457"/>
      <c r="AX145" s="2457"/>
      <c r="AY145" s="2457"/>
      <c r="AZ145" s="2457"/>
      <c r="BA145" s="2457"/>
      <c r="BB145" s="2457"/>
      <c r="BC145" s="2457"/>
      <c r="BD145" s="2458"/>
    </row>
    <row r="146" spans="1:56" ht="21.75" customHeight="1">
      <c r="A146" s="345"/>
      <c r="B146" s="346"/>
      <c r="C146" s="347"/>
      <c r="D146" s="347"/>
      <c r="E146" s="347"/>
      <c r="F146" s="347"/>
      <c r="G146" s="2379" t="s">
        <v>534</v>
      </c>
      <c r="H146" s="2379"/>
      <c r="I146" s="2379"/>
      <c r="J146" s="2379"/>
      <c r="K146" s="2379"/>
      <c r="L146" s="2379"/>
      <c r="M146" s="2379"/>
      <c r="N146" s="2379"/>
      <c r="O146" s="2379"/>
      <c r="P146" s="2379"/>
      <c r="Q146" s="2379"/>
      <c r="R146" s="2379"/>
      <c r="S146" s="2379"/>
      <c r="T146" s="2379"/>
      <c r="U146" s="2379"/>
      <c r="V146" s="2379"/>
      <c r="W146" s="2379"/>
      <c r="X146" s="2379"/>
      <c r="Y146" s="2379"/>
      <c r="Z146" s="2379"/>
      <c r="AA146" s="2379"/>
      <c r="AB146" s="2379"/>
      <c r="AC146" s="2379"/>
      <c r="AD146" s="2379"/>
      <c r="AE146" s="2379"/>
      <c r="AF146" s="2379"/>
      <c r="AG146" s="2379"/>
      <c r="AH146" s="2379"/>
      <c r="AI146" s="2379"/>
      <c r="AJ146" s="2379"/>
      <c r="AK146" s="2379"/>
      <c r="AL146" s="2379"/>
      <c r="AM146" s="2379"/>
      <c r="AN146" s="2379"/>
      <c r="AO146" s="2379"/>
      <c r="AP146" s="2379"/>
      <c r="AQ146" s="2379"/>
      <c r="AR146" s="2379"/>
      <c r="AS146" s="2379"/>
      <c r="AT146" s="2379"/>
      <c r="AU146" s="2380" t="s">
        <v>772</v>
      </c>
      <c r="AV146" s="2381"/>
      <c r="AW146" s="2381"/>
      <c r="AX146" s="2381"/>
      <c r="AY146" s="2381"/>
      <c r="AZ146" s="2381"/>
      <c r="BA146" s="2381"/>
      <c r="BB146" s="2381"/>
      <c r="BC146" s="2381"/>
      <c r="BD146" s="2382"/>
    </row>
    <row r="147" spans="1:56" ht="21.75" customHeight="1" thickBot="1">
      <c r="A147" s="348"/>
      <c r="B147" s="349"/>
      <c r="C147" s="349"/>
      <c r="D147" s="349"/>
      <c r="E147" s="349"/>
      <c r="F147" s="349"/>
      <c r="G147" s="350"/>
      <c r="H147" s="2383" t="s">
        <v>495</v>
      </c>
      <c r="I147" s="2383"/>
      <c r="J147" s="2383"/>
      <c r="K147" s="2383"/>
      <c r="L147" s="2383"/>
      <c r="M147" s="2383"/>
      <c r="N147" s="2383"/>
      <c r="O147" s="2383"/>
      <c r="P147" s="2383"/>
      <c r="Q147" s="2383"/>
      <c r="R147" s="2383"/>
      <c r="S147" s="2383"/>
      <c r="T147" s="2383"/>
      <c r="U147" s="2383"/>
      <c r="V147" s="2383"/>
      <c r="W147" s="2383"/>
      <c r="X147" s="2383"/>
      <c r="Y147" s="2383"/>
      <c r="Z147" s="2383"/>
      <c r="AA147" s="2383"/>
      <c r="AB147" s="2383"/>
      <c r="AC147" s="2383"/>
      <c r="AD147" s="2383"/>
      <c r="AE147" s="2383"/>
      <c r="AF147" s="2383"/>
      <c r="AG147" s="2383"/>
      <c r="AH147" s="2383"/>
      <c r="AI147" s="2383"/>
      <c r="AJ147" s="2383"/>
      <c r="AK147" s="2383"/>
      <c r="AL147" s="2383"/>
      <c r="AM147" s="2383"/>
      <c r="AN147" s="2383"/>
      <c r="AO147" s="2383"/>
      <c r="AP147" s="2383"/>
      <c r="AQ147" s="2383"/>
      <c r="AR147" s="2383"/>
      <c r="AS147" s="2384" t="s">
        <v>535</v>
      </c>
      <c r="AT147" s="2385"/>
      <c r="AU147" s="2386"/>
      <c r="AV147" s="2387"/>
      <c r="AW147" s="2387"/>
      <c r="AX147" s="2387"/>
      <c r="AY147" s="2387"/>
      <c r="AZ147" s="2387"/>
      <c r="BA147" s="2387"/>
      <c r="BB147" s="2387"/>
      <c r="BC147" s="2387"/>
      <c r="BD147" s="2388"/>
    </row>
    <row r="148" spans="1:56" ht="15" customHeight="1">
      <c r="A148" s="2389" t="s">
        <v>3</v>
      </c>
      <c r="B148" s="2390"/>
      <c r="C148" s="2390"/>
      <c r="D148" s="2390"/>
      <c r="E148" s="2390"/>
      <c r="F148" s="2390"/>
      <c r="G148" s="2390"/>
      <c r="H148" s="2390"/>
      <c r="I148" s="2520"/>
      <c r="J148" s="2520"/>
      <c r="K148" s="2520"/>
      <c r="L148" s="2520"/>
      <c r="M148" s="2520"/>
      <c r="N148" s="2520"/>
      <c r="O148" s="2520"/>
      <c r="P148" s="2520"/>
      <c r="Q148" s="2520"/>
      <c r="R148" s="2520"/>
      <c r="S148" s="2520"/>
      <c r="T148" s="2520"/>
      <c r="U148" s="2520"/>
      <c r="V148" s="2520"/>
      <c r="W148" s="2520"/>
      <c r="X148" s="2520"/>
      <c r="Y148" s="2520"/>
      <c r="Z148" s="2520"/>
      <c r="AA148" s="2520"/>
      <c r="AB148" s="2520"/>
      <c r="AC148" s="2520"/>
      <c r="AD148" s="2520"/>
      <c r="AE148" s="2520"/>
      <c r="AF148" s="2520"/>
      <c r="AG148" s="2520"/>
      <c r="AH148" s="2520"/>
      <c r="AI148" s="2520"/>
      <c r="AJ148" s="2520"/>
      <c r="AK148" s="2520"/>
      <c r="AL148" s="2520"/>
      <c r="AM148" s="2520"/>
      <c r="AN148" s="2520"/>
      <c r="AO148" s="2521"/>
      <c r="AP148" s="2393" t="s">
        <v>536</v>
      </c>
      <c r="AQ148" s="2393"/>
      <c r="AR148" s="2393"/>
      <c r="AS148" s="2393"/>
      <c r="AT148" s="2393"/>
      <c r="AU148" s="2522"/>
      <c r="AV148" s="2523"/>
      <c r="AW148" s="2523"/>
      <c r="AX148" s="2523"/>
      <c r="AY148" s="2523"/>
      <c r="AZ148" s="2523"/>
      <c r="BA148" s="2523"/>
      <c r="BB148" s="2523"/>
      <c r="BC148" s="2523"/>
      <c r="BD148" s="2524"/>
    </row>
    <row r="149" spans="1:56" ht="15" customHeight="1">
      <c r="A149" s="2397" t="s">
        <v>203</v>
      </c>
      <c r="B149" s="2398"/>
      <c r="C149" s="2398"/>
      <c r="D149" s="2398"/>
      <c r="E149" s="2398"/>
      <c r="F149" s="2398"/>
      <c r="G149" s="2398"/>
      <c r="H149" s="2398"/>
      <c r="I149" s="2525"/>
      <c r="J149" s="2525"/>
      <c r="K149" s="2525"/>
      <c r="L149" s="2525"/>
      <c r="M149" s="2525"/>
      <c r="N149" s="2525"/>
      <c r="O149" s="2525"/>
      <c r="P149" s="2525"/>
      <c r="Q149" s="2525"/>
      <c r="R149" s="2525"/>
      <c r="S149" s="2525"/>
      <c r="T149" s="2525"/>
      <c r="U149" s="2525"/>
      <c r="V149" s="2525"/>
      <c r="W149" s="2525"/>
      <c r="X149" s="2525"/>
      <c r="Y149" s="2525"/>
      <c r="Z149" s="2525"/>
      <c r="AA149" s="2525"/>
      <c r="AB149" s="2525"/>
      <c r="AC149" s="2525"/>
      <c r="AD149" s="2525"/>
      <c r="AE149" s="2525"/>
      <c r="AF149" s="2525"/>
      <c r="AG149" s="2525"/>
      <c r="AH149" s="2525"/>
      <c r="AI149" s="2525"/>
      <c r="AJ149" s="2525"/>
      <c r="AK149" s="2525"/>
      <c r="AL149" s="2525"/>
      <c r="AM149" s="2525"/>
      <c r="AN149" s="2525"/>
      <c r="AO149" s="2526"/>
      <c r="AP149" s="2401" t="s">
        <v>537</v>
      </c>
      <c r="AQ149" s="2401"/>
      <c r="AR149" s="2401"/>
      <c r="AS149" s="2401"/>
      <c r="AT149" s="2401"/>
      <c r="AU149" s="2402">
        <v>2013</v>
      </c>
      <c r="AV149" s="2403"/>
      <c r="AW149" s="2403"/>
      <c r="AX149" s="2403"/>
      <c r="AY149" s="2403"/>
      <c r="AZ149" s="2403"/>
      <c r="BA149" s="2403"/>
      <c r="BB149" s="2403"/>
      <c r="BC149" s="2403"/>
      <c r="BD149" s="2404"/>
    </row>
    <row r="150" spans="1:56" ht="15" customHeight="1" thickBot="1">
      <c r="A150" s="2405" t="s">
        <v>538</v>
      </c>
      <c r="B150" s="2406"/>
      <c r="C150" s="2406"/>
      <c r="D150" s="2406"/>
      <c r="E150" s="2406"/>
      <c r="F150" s="2406"/>
      <c r="G150" s="2406"/>
      <c r="H150" s="2406"/>
      <c r="I150" s="2527"/>
      <c r="J150" s="2527"/>
      <c r="K150" s="2527"/>
      <c r="L150" s="2527"/>
      <c r="M150" s="2527"/>
      <c r="N150" s="2527"/>
      <c r="O150" s="2527"/>
      <c r="P150" s="2527"/>
      <c r="Q150" s="2527"/>
      <c r="R150" s="2527"/>
      <c r="S150" s="2527"/>
      <c r="T150" s="2527"/>
      <c r="U150" s="2527"/>
      <c r="V150" s="2527"/>
      <c r="W150" s="2527"/>
      <c r="X150" s="2527"/>
      <c r="Y150" s="2527"/>
      <c r="Z150" s="2527"/>
      <c r="AA150" s="2527"/>
      <c r="AB150" s="2527"/>
      <c r="AC150" s="2527"/>
      <c r="AD150" s="2527"/>
      <c r="AE150" s="2527"/>
      <c r="AF150" s="2527"/>
      <c r="AG150" s="2527"/>
      <c r="AH150" s="2527"/>
      <c r="AI150" s="2527"/>
      <c r="AJ150" s="2527"/>
      <c r="AK150" s="2527"/>
      <c r="AL150" s="2527"/>
      <c r="AM150" s="2527"/>
      <c r="AN150" s="2527"/>
      <c r="AO150" s="2528"/>
      <c r="AP150" s="2409" t="s">
        <v>539</v>
      </c>
      <c r="AQ150" s="2409"/>
      <c r="AR150" s="2409"/>
      <c r="AS150" s="2409"/>
      <c r="AT150" s="2409"/>
      <c r="AU150" s="2529"/>
      <c r="AV150" s="2530"/>
      <c r="AW150" s="2530"/>
      <c r="AX150" s="2530"/>
      <c r="AY150" s="2530"/>
      <c r="AZ150" s="2530"/>
      <c r="BA150" s="2530"/>
      <c r="BB150" s="2530"/>
      <c r="BC150" s="2530"/>
      <c r="BD150" s="2531"/>
    </row>
    <row r="151" spans="1:56" ht="22.5" customHeight="1" thickBot="1">
      <c r="A151" s="2413" t="s">
        <v>540</v>
      </c>
      <c r="B151" s="2414"/>
      <c r="C151" s="2414"/>
      <c r="D151" s="2414"/>
      <c r="E151" s="2414"/>
      <c r="F151" s="2414"/>
      <c r="G151" s="2414"/>
      <c r="H151" s="2414"/>
      <c r="I151" s="2414"/>
      <c r="J151" s="2414"/>
      <c r="K151" s="2414"/>
      <c r="L151" s="2414"/>
      <c r="M151" s="2414"/>
      <c r="N151" s="2414"/>
      <c r="O151" s="2414"/>
      <c r="P151" s="2414"/>
      <c r="Q151" s="2414"/>
      <c r="R151" s="2414"/>
      <c r="S151" s="2414"/>
      <c r="T151" s="2414"/>
      <c r="U151" s="2414"/>
      <c r="V151" s="2414"/>
      <c r="W151" s="2414"/>
      <c r="X151" s="2414"/>
      <c r="Y151" s="2414"/>
      <c r="Z151" s="2414"/>
      <c r="AA151" s="2414"/>
      <c r="AB151" s="2414"/>
      <c r="AC151" s="2414"/>
      <c r="AD151" s="2414"/>
      <c r="AE151" s="2414"/>
      <c r="AF151" s="2414"/>
      <c r="AG151" s="2414"/>
      <c r="AH151" s="2414"/>
      <c r="AI151" s="2414"/>
      <c r="AJ151" s="2414"/>
      <c r="AK151" s="2414"/>
      <c r="AL151" s="2414"/>
      <c r="AM151" s="2414"/>
      <c r="AN151" s="2414"/>
      <c r="AO151" s="2415" t="s">
        <v>11</v>
      </c>
      <c r="AP151" s="2415"/>
      <c r="AQ151" s="2415"/>
      <c r="AR151" s="2415"/>
      <c r="AS151" s="351"/>
      <c r="AT151" s="352"/>
      <c r="AU151" s="2416"/>
      <c r="AV151" s="2416"/>
      <c r="AW151" s="2416"/>
      <c r="AX151" s="2416"/>
      <c r="AY151" s="2416"/>
      <c r="AZ151" s="2416"/>
      <c r="BA151" s="2416"/>
      <c r="BB151" s="2416"/>
      <c r="BC151" s="2416"/>
      <c r="BD151" s="353"/>
    </row>
    <row r="152" spans="1:56" ht="15" customHeight="1">
      <c r="A152" s="422"/>
      <c r="B152" s="360"/>
      <c r="C152" s="370"/>
      <c r="D152" s="370"/>
      <c r="E152" s="371"/>
      <c r="F152" s="371"/>
      <c r="G152" s="371"/>
      <c r="H152" s="371"/>
      <c r="I152" s="371"/>
      <c r="J152" s="371"/>
      <c r="K152" s="371"/>
      <c r="L152" s="371"/>
      <c r="M152" s="371"/>
      <c r="N152" s="371"/>
      <c r="O152" s="371"/>
      <c r="P152" s="371"/>
      <c r="Q152" s="371"/>
      <c r="R152" s="371"/>
      <c r="S152" s="371"/>
      <c r="T152" s="371"/>
      <c r="U152" s="371"/>
      <c r="V152" s="371"/>
      <c r="W152" s="371"/>
      <c r="X152" s="371"/>
      <c r="Y152" s="371"/>
      <c r="Z152" s="371"/>
      <c r="AA152" s="371"/>
      <c r="AB152" s="371"/>
      <c r="AC152" s="371"/>
      <c r="AD152" s="371"/>
      <c r="AE152" s="371"/>
      <c r="AF152" s="371"/>
      <c r="AG152" s="371"/>
      <c r="AH152" s="371"/>
      <c r="AI152" s="371"/>
      <c r="AJ152" s="371"/>
      <c r="AK152" s="371"/>
      <c r="AL152" s="371"/>
      <c r="AM152" s="371"/>
      <c r="AN152" s="356"/>
      <c r="AO152" s="356"/>
      <c r="AP152" s="371"/>
      <c r="AQ152" s="371"/>
      <c r="AR152" s="371"/>
      <c r="AS152" s="369"/>
      <c r="AT152" s="403"/>
      <c r="AU152" s="419"/>
      <c r="AV152" s="419"/>
      <c r="AW152" s="419"/>
      <c r="AX152" s="419"/>
      <c r="AY152" s="420"/>
      <c r="AZ152" s="420"/>
      <c r="BA152" s="420"/>
      <c r="BB152" s="420"/>
      <c r="BC152" s="420"/>
      <c r="BD152" s="404"/>
    </row>
    <row r="153" spans="1:56" ht="15" customHeight="1">
      <c r="A153" s="426" t="s">
        <v>573</v>
      </c>
      <c r="B153" s="427"/>
      <c r="C153" s="361" t="s">
        <v>564</v>
      </c>
      <c r="D153" s="370"/>
      <c r="E153" s="375"/>
      <c r="F153" s="375"/>
      <c r="G153" s="375"/>
      <c r="H153" s="375"/>
      <c r="I153" s="375"/>
      <c r="J153" s="375"/>
      <c r="K153" s="375"/>
      <c r="L153" s="375"/>
      <c r="M153" s="375"/>
      <c r="N153" s="375"/>
      <c r="O153" s="375"/>
      <c r="P153" s="355"/>
      <c r="Q153" s="355"/>
      <c r="R153" s="355"/>
      <c r="S153" s="355"/>
      <c r="T153" s="355"/>
      <c r="U153" s="355"/>
      <c r="V153" s="355"/>
      <c r="W153" s="355"/>
      <c r="X153" s="355"/>
      <c r="Y153" s="355"/>
      <c r="Z153" s="355"/>
      <c r="AA153" s="355"/>
      <c r="AB153" s="355"/>
      <c r="AC153" s="355"/>
      <c r="AD153" s="355"/>
      <c r="AE153" s="376"/>
      <c r="AF153" s="355"/>
      <c r="AG153" s="355"/>
      <c r="AH153" s="355"/>
      <c r="AI153" s="355"/>
      <c r="AJ153" s="355"/>
      <c r="AK153" s="355"/>
      <c r="AL153" s="356"/>
      <c r="AM153" s="356"/>
      <c r="AN153" s="2419">
        <v>7128</v>
      </c>
      <c r="AO153" s="2419"/>
      <c r="AP153" s="2419"/>
      <c r="AQ153" s="2419"/>
      <c r="AR153" s="2419"/>
      <c r="AS153" s="381"/>
      <c r="AT153" s="382">
        <f>AU155+AU157</f>
        <v>0</v>
      </c>
      <c r="AU153" s="2566">
        <f>SUM(AU155,AU157)</f>
        <v>0</v>
      </c>
      <c r="AV153" s="2567"/>
      <c r="AW153" s="2567"/>
      <c r="AX153" s="2567"/>
      <c r="AY153" s="2567"/>
      <c r="AZ153" s="2567"/>
      <c r="BA153" s="2567"/>
      <c r="BB153" s="2567"/>
      <c r="BC153" s="2568"/>
      <c r="BD153" s="383"/>
    </row>
    <row r="154" spans="1:56" ht="15" customHeight="1">
      <c r="A154" s="428"/>
      <c r="B154" s="427"/>
      <c r="C154" s="370"/>
      <c r="D154" s="370"/>
      <c r="E154" s="375"/>
      <c r="F154" s="375"/>
      <c r="G154" s="375"/>
      <c r="H154" s="375"/>
      <c r="I154" s="375"/>
      <c r="J154" s="375"/>
      <c r="K154" s="375"/>
      <c r="L154" s="375"/>
      <c r="M154" s="375"/>
      <c r="N154" s="375"/>
      <c r="O154" s="37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6"/>
      <c r="AM154" s="356"/>
      <c r="AN154" s="356"/>
      <c r="AO154" s="356"/>
      <c r="AP154" s="423"/>
      <c r="AQ154" s="423"/>
      <c r="AR154" s="423"/>
      <c r="AS154" s="423"/>
      <c r="AT154" s="423"/>
      <c r="AU154" s="429"/>
      <c r="AV154" s="429"/>
      <c r="AW154" s="429"/>
      <c r="AX154" s="429"/>
      <c r="AY154" s="429"/>
      <c r="AZ154" s="429"/>
      <c r="BA154" s="429"/>
      <c r="BB154" s="356"/>
      <c r="BC154" s="356"/>
      <c r="BD154" s="358"/>
    </row>
    <row r="155" spans="1:56" ht="15" customHeight="1">
      <c r="A155" s="430"/>
      <c r="B155" s="431"/>
      <c r="C155" s="370" t="s">
        <v>77</v>
      </c>
      <c r="D155" s="432"/>
      <c r="E155" s="433" t="s">
        <v>565</v>
      </c>
      <c r="F155" s="375"/>
      <c r="G155" s="375"/>
      <c r="H155" s="375"/>
      <c r="I155" s="375"/>
      <c r="J155" s="375"/>
      <c r="K155" s="375"/>
      <c r="L155" s="375"/>
      <c r="M155" s="375"/>
      <c r="N155" s="375"/>
      <c r="O155" s="375"/>
      <c r="P155" s="355"/>
      <c r="Q155" s="355"/>
      <c r="R155" s="355"/>
      <c r="S155" s="355"/>
      <c r="T155" s="355"/>
      <c r="U155" s="355"/>
      <c r="V155" s="355"/>
      <c r="W155" s="355"/>
      <c r="X155" s="355"/>
      <c r="Y155" s="355"/>
      <c r="Z155" s="355"/>
      <c r="AA155" s="355"/>
      <c r="AB155" s="355"/>
      <c r="AC155" s="355"/>
      <c r="AD155" s="355"/>
      <c r="AE155" s="355"/>
      <c r="AF155" s="355"/>
      <c r="AG155" s="355"/>
      <c r="AH155" s="355"/>
      <c r="AI155" s="355"/>
      <c r="AJ155" s="355"/>
      <c r="AK155" s="355"/>
      <c r="AL155" s="356"/>
      <c r="AM155" s="356"/>
      <c r="AN155" s="2525">
        <v>712811</v>
      </c>
      <c r="AO155" s="2525"/>
      <c r="AP155" s="2525"/>
      <c r="AQ155" s="2525"/>
      <c r="AR155" s="2525"/>
      <c r="AS155" s="369"/>
      <c r="AT155" s="403"/>
      <c r="AU155" s="2584">
        <v>0</v>
      </c>
      <c r="AV155" s="2585"/>
      <c r="AW155" s="2585"/>
      <c r="AX155" s="2585"/>
      <c r="AY155" s="2585"/>
      <c r="AZ155" s="2585"/>
      <c r="BA155" s="2585"/>
      <c r="BB155" s="2585"/>
      <c r="BC155" s="2586"/>
      <c r="BD155" s="404"/>
    </row>
    <row r="156" spans="1:56" ht="7.5" customHeight="1">
      <c r="A156" s="430"/>
      <c r="B156" s="431"/>
      <c r="C156" s="370"/>
      <c r="D156" s="432"/>
      <c r="E156" s="433"/>
      <c r="F156" s="375"/>
      <c r="G156" s="375"/>
      <c r="H156" s="375"/>
      <c r="I156" s="375"/>
      <c r="J156" s="375"/>
      <c r="K156" s="375"/>
      <c r="L156" s="375"/>
      <c r="M156" s="375"/>
      <c r="N156" s="375"/>
      <c r="O156" s="375"/>
      <c r="P156" s="355"/>
      <c r="Q156" s="355"/>
      <c r="R156" s="355"/>
      <c r="S156" s="355"/>
      <c r="T156" s="355"/>
      <c r="U156" s="355"/>
      <c r="V156" s="355"/>
      <c r="W156" s="355"/>
      <c r="X156" s="355"/>
      <c r="Y156" s="355"/>
      <c r="Z156" s="355"/>
      <c r="AA156" s="355"/>
      <c r="AB156" s="355"/>
      <c r="AC156" s="355"/>
      <c r="AD156" s="355"/>
      <c r="AE156" s="355"/>
      <c r="AF156" s="355"/>
      <c r="AG156" s="355"/>
      <c r="AH156" s="355"/>
      <c r="AI156" s="355"/>
      <c r="AJ156" s="355"/>
      <c r="AK156" s="355"/>
      <c r="AL156" s="356"/>
      <c r="AM156" s="356"/>
      <c r="AN156" s="356"/>
      <c r="AO156" s="356"/>
      <c r="AP156" s="371"/>
      <c r="AQ156" s="371"/>
      <c r="AR156" s="371"/>
      <c r="AS156" s="369"/>
      <c r="AT156" s="403"/>
      <c r="AU156" s="385"/>
      <c r="AV156" s="385"/>
      <c r="AW156" s="385"/>
      <c r="AX156" s="385"/>
      <c r="AY156" s="385"/>
      <c r="AZ156" s="385"/>
      <c r="BA156" s="385"/>
      <c r="BB156" s="385"/>
      <c r="BC156" s="385"/>
      <c r="BD156" s="404"/>
    </row>
    <row r="157" spans="1:56" ht="15" customHeight="1" thickBot="1">
      <c r="A157" s="430"/>
      <c r="B157" s="431"/>
      <c r="C157" s="370" t="s">
        <v>78</v>
      </c>
      <c r="D157" s="432"/>
      <c r="E157" s="2587" t="s">
        <v>566</v>
      </c>
      <c r="F157" s="2587"/>
      <c r="G157" s="2587"/>
      <c r="H157" s="2587"/>
      <c r="I157" s="2587"/>
      <c r="J157" s="2587"/>
      <c r="K157" s="2587"/>
      <c r="L157" s="2587"/>
      <c r="M157" s="2587"/>
      <c r="N157" s="2587"/>
      <c r="O157" s="2587"/>
      <c r="P157" s="2587"/>
      <c r="Q157" s="2587"/>
      <c r="R157" s="2587"/>
      <c r="S157" s="2587"/>
      <c r="T157" s="2587"/>
      <c r="U157" s="2587"/>
      <c r="V157" s="2587"/>
      <c r="W157" s="2587"/>
      <c r="X157" s="2587"/>
      <c r="Y157" s="2587"/>
      <c r="Z157" s="2587"/>
      <c r="AA157" s="2587"/>
      <c r="AB157" s="2587"/>
      <c r="AC157" s="2587"/>
      <c r="AD157" s="2587"/>
      <c r="AE157" s="2587"/>
      <c r="AF157" s="2587"/>
      <c r="AG157" s="2587"/>
      <c r="AH157" s="2587"/>
      <c r="AI157" s="2587"/>
      <c r="AJ157" s="2587"/>
      <c r="AK157" s="2587"/>
      <c r="AL157" s="2587"/>
      <c r="AM157" s="2587"/>
      <c r="AN157" s="2419">
        <v>712711</v>
      </c>
      <c r="AO157" s="2419"/>
      <c r="AP157" s="2419"/>
      <c r="AQ157" s="2419"/>
      <c r="AR157" s="2419"/>
      <c r="AS157" s="381"/>
      <c r="AT157" s="381"/>
      <c r="AU157" s="2566">
        <f>SUM(AS159:BD168)</f>
        <v>0</v>
      </c>
      <c r="AV157" s="2567"/>
      <c r="AW157" s="2567"/>
      <c r="AX157" s="2567"/>
      <c r="AY157" s="2567"/>
      <c r="AZ157" s="2567"/>
      <c r="BA157" s="2567"/>
      <c r="BB157" s="2567"/>
      <c r="BC157" s="2568"/>
      <c r="BD157" s="404"/>
    </row>
    <row r="158" spans="1:56" ht="15" customHeight="1" outlineLevel="1" thickBot="1">
      <c r="A158" s="2588" t="s">
        <v>197</v>
      </c>
      <c r="B158" s="2463"/>
      <c r="C158" s="434" t="s">
        <v>567</v>
      </c>
      <c r="D158" s="435"/>
      <c r="E158" s="435"/>
      <c r="F158" s="435"/>
      <c r="G158" s="436"/>
      <c r="H158" s="434" t="s">
        <v>568</v>
      </c>
      <c r="I158" s="435"/>
      <c r="J158" s="435"/>
      <c r="K158" s="435"/>
      <c r="L158" s="435"/>
      <c r="M158" s="436"/>
      <c r="N158" s="434" t="s">
        <v>569</v>
      </c>
      <c r="O158" s="435"/>
      <c r="P158" s="435"/>
      <c r="Q158" s="435"/>
      <c r="R158" s="435"/>
      <c r="S158" s="436"/>
      <c r="T158" s="437" t="s">
        <v>570</v>
      </c>
      <c r="U158" s="435"/>
      <c r="V158" s="435"/>
      <c r="W158" s="436"/>
      <c r="X158" s="434" t="s">
        <v>571</v>
      </c>
      <c r="Y158" s="435"/>
      <c r="Z158" s="435"/>
      <c r="AA158" s="435"/>
      <c r="AB158" s="436"/>
      <c r="AC158" s="2589" t="s">
        <v>572</v>
      </c>
      <c r="AD158" s="2590"/>
      <c r="AE158" s="2590"/>
      <c r="AF158" s="2590"/>
      <c r="AG158" s="2590"/>
      <c r="AH158" s="2590"/>
      <c r="AI158" s="2590"/>
      <c r="AJ158" s="2590"/>
      <c r="AK158" s="2590"/>
      <c r="AL158" s="2590"/>
      <c r="AM158" s="2591"/>
      <c r="AN158" s="2414" t="s">
        <v>11</v>
      </c>
      <c r="AO158" s="2414"/>
      <c r="AP158" s="2414"/>
      <c r="AQ158" s="2414"/>
      <c r="AR158" s="2425"/>
      <c r="AS158" s="2506" t="s">
        <v>370</v>
      </c>
      <c r="AT158" s="2507"/>
      <c r="AU158" s="2542"/>
      <c r="AV158" s="2542"/>
      <c r="AW158" s="2542"/>
      <c r="AX158" s="2542"/>
      <c r="AY158" s="2542"/>
      <c r="AZ158" s="2542"/>
      <c r="BA158" s="2542"/>
      <c r="BB158" s="2542"/>
      <c r="BC158" s="2542"/>
      <c r="BD158" s="2508"/>
    </row>
    <row r="159" spans="1:56" ht="15" customHeight="1" outlineLevel="1">
      <c r="A159" s="2439">
        <v>1</v>
      </c>
      <c r="B159" s="2440"/>
      <c r="C159" s="2431"/>
      <c r="D159" s="2432"/>
      <c r="E159" s="2432"/>
      <c r="F159" s="2432"/>
      <c r="G159" s="2563"/>
      <c r="H159" s="2592"/>
      <c r="I159" s="2593"/>
      <c r="J159" s="2593"/>
      <c r="K159" s="2593"/>
      <c r="L159" s="2593"/>
      <c r="M159" s="2594"/>
      <c r="N159" s="2592"/>
      <c r="O159" s="2593"/>
      <c r="P159" s="2593"/>
      <c r="Q159" s="2593"/>
      <c r="R159" s="2593"/>
      <c r="S159" s="2594"/>
      <c r="T159" s="2592"/>
      <c r="U159" s="2593"/>
      <c r="V159" s="2593"/>
      <c r="W159" s="2594"/>
      <c r="X159" s="2592"/>
      <c r="Y159" s="2593"/>
      <c r="Z159" s="2593"/>
      <c r="AA159" s="2593"/>
      <c r="AB159" s="2594"/>
      <c r="AC159" s="2595"/>
      <c r="AD159" s="2596"/>
      <c r="AE159" s="2596"/>
      <c r="AF159" s="2596"/>
      <c r="AG159" s="2596"/>
      <c r="AH159" s="2596"/>
      <c r="AI159" s="2596"/>
      <c r="AJ159" s="2596"/>
      <c r="AK159" s="2596"/>
      <c r="AL159" s="2596"/>
      <c r="AM159" s="2597"/>
      <c r="AN159" s="2598">
        <v>71271101</v>
      </c>
      <c r="AO159" s="2599"/>
      <c r="AP159" s="2599"/>
      <c r="AQ159" s="2599"/>
      <c r="AR159" s="2599"/>
      <c r="AS159" s="2436">
        <v>0</v>
      </c>
      <c r="AT159" s="2437"/>
      <c r="AU159" s="2437"/>
      <c r="AV159" s="2437"/>
      <c r="AW159" s="2437"/>
      <c r="AX159" s="2437"/>
      <c r="AY159" s="2437"/>
      <c r="AZ159" s="2437"/>
      <c r="BA159" s="2437"/>
      <c r="BB159" s="2437"/>
      <c r="BC159" s="2437"/>
      <c r="BD159" s="2438"/>
    </row>
    <row r="160" spans="1:56" ht="15" customHeight="1" outlineLevel="1">
      <c r="A160" s="2439">
        <v>2</v>
      </c>
      <c r="B160" s="2440"/>
      <c r="C160" s="2441"/>
      <c r="D160" s="2442"/>
      <c r="E160" s="2442"/>
      <c r="F160" s="2442"/>
      <c r="G160" s="2564"/>
      <c r="H160" s="2600"/>
      <c r="I160" s="2601"/>
      <c r="J160" s="2601"/>
      <c r="K160" s="2601"/>
      <c r="L160" s="2601"/>
      <c r="M160" s="2602"/>
      <c r="N160" s="2600"/>
      <c r="O160" s="2601"/>
      <c r="P160" s="2601"/>
      <c r="Q160" s="2601"/>
      <c r="R160" s="2601"/>
      <c r="S160" s="2602"/>
      <c r="T160" s="2600"/>
      <c r="U160" s="2601"/>
      <c r="V160" s="2601"/>
      <c r="W160" s="2602"/>
      <c r="X160" s="2600"/>
      <c r="Y160" s="2601"/>
      <c r="Z160" s="2601"/>
      <c r="AA160" s="2601"/>
      <c r="AB160" s="2602"/>
      <c r="AC160" s="2603"/>
      <c r="AD160" s="2604"/>
      <c r="AE160" s="2604"/>
      <c r="AF160" s="2604"/>
      <c r="AG160" s="2604"/>
      <c r="AH160" s="2604"/>
      <c r="AI160" s="2604"/>
      <c r="AJ160" s="2604"/>
      <c r="AK160" s="2604"/>
      <c r="AL160" s="2604"/>
      <c r="AM160" s="2605"/>
      <c r="AN160" s="2606">
        <v>71271102</v>
      </c>
      <c r="AO160" s="2607"/>
      <c r="AP160" s="2607"/>
      <c r="AQ160" s="2607"/>
      <c r="AR160" s="2607"/>
      <c r="AS160" s="2446">
        <v>0</v>
      </c>
      <c r="AT160" s="2447"/>
      <c r="AU160" s="2447"/>
      <c r="AV160" s="2447"/>
      <c r="AW160" s="2447"/>
      <c r="AX160" s="2447"/>
      <c r="AY160" s="2447"/>
      <c r="AZ160" s="2447"/>
      <c r="BA160" s="2447"/>
      <c r="BB160" s="2447"/>
      <c r="BC160" s="2447"/>
      <c r="BD160" s="2448"/>
    </row>
    <row r="161" spans="1:56" ht="15" customHeight="1" outlineLevel="1">
      <c r="A161" s="2439">
        <v>3</v>
      </c>
      <c r="B161" s="2440"/>
      <c r="C161" s="2441"/>
      <c r="D161" s="2442"/>
      <c r="E161" s="2442"/>
      <c r="F161" s="2442"/>
      <c r="G161" s="2564"/>
      <c r="H161" s="2600"/>
      <c r="I161" s="2601"/>
      <c r="J161" s="2601"/>
      <c r="K161" s="2601"/>
      <c r="L161" s="2601"/>
      <c r="M161" s="2602"/>
      <c r="N161" s="2600"/>
      <c r="O161" s="2601"/>
      <c r="P161" s="2601"/>
      <c r="Q161" s="2601"/>
      <c r="R161" s="2601"/>
      <c r="S161" s="2602"/>
      <c r="T161" s="2600"/>
      <c r="U161" s="2601"/>
      <c r="V161" s="2601"/>
      <c r="W161" s="2602"/>
      <c r="X161" s="2600"/>
      <c r="Y161" s="2601"/>
      <c r="Z161" s="2601"/>
      <c r="AA161" s="2601"/>
      <c r="AB161" s="2602"/>
      <c r="AC161" s="2603"/>
      <c r="AD161" s="2604"/>
      <c r="AE161" s="2604"/>
      <c r="AF161" s="2604"/>
      <c r="AG161" s="2604"/>
      <c r="AH161" s="2604"/>
      <c r="AI161" s="2604"/>
      <c r="AJ161" s="2604"/>
      <c r="AK161" s="2604"/>
      <c r="AL161" s="2604"/>
      <c r="AM161" s="2605"/>
      <c r="AN161" s="2606">
        <v>71271103</v>
      </c>
      <c r="AO161" s="2607"/>
      <c r="AP161" s="2607"/>
      <c r="AQ161" s="2607"/>
      <c r="AR161" s="2607"/>
      <c r="AS161" s="2446">
        <v>0</v>
      </c>
      <c r="AT161" s="2447"/>
      <c r="AU161" s="2447"/>
      <c r="AV161" s="2447"/>
      <c r="AW161" s="2447"/>
      <c r="AX161" s="2447"/>
      <c r="AY161" s="2447"/>
      <c r="AZ161" s="2447"/>
      <c r="BA161" s="2447"/>
      <c r="BB161" s="2447"/>
      <c r="BC161" s="2447"/>
      <c r="BD161" s="2448"/>
    </row>
    <row r="162" spans="1:56" ht="15" customHeight="1" outlineLevel="1">
      <c r="A162" s="2439">
        <v>4</v>
      </c>
      <c r="B162" s="2440"/>
      <c r="C162" s="2441"/>
      <c r="D162" s="2442"/>
      <c r="E162" s="2442"/>
      <c r="F162" s="2442"/>
      <c r="G162" s="2564"/>
      <c r="H162" s="2600"/>
      <c r="I162" s="2601"/>
      <c r="J162" s="2601"/>
      <c r="K162" s="2601"/>
      <c r="L162" s="2601"/>
      <c r="M162" s="2602"/>
      <c r="N162" s="2600"/>
      <c r="O162" s="2601"/>
      <c r="P162" s="2601"/>
      <c r="Q162" s="2601"/>
      <c r="R162" s="2601"/>
      <c r="S162" s="2602"/>
      <c r="T162" s="2600"/>
      <c r="U162" s="2601"/>
      <c r="V162" s="2601"/>
      <c r="W162" s="2602"/>
      <c r="X162" s="2600"/>
      <c r="Y162" s="2601"/>
      <c r="Z162" s="2601"/>
      <c r="AA162" s="2601"/>
      <c r="AB162" s="2602"/>
      <c r="AC162" s="2603"/>
      <c r="AD162" s="2604"/>
      <c r="AE162" s="2604"/>
      <c r="AF162" s="2604"/>
      <c r="AG162" s="2604"/>
      <c r="AH162" s="2604"/>
      <c r="AI162" s="2604"/>
      <c r="AJ162" s="2604"/>
      <c r="AK162" s="2604"/>
      <c r="AL162" s="2604"/>
      <c r="AM162" s="2605"/>
      <c r="AN162" s="2606">
        <v>71271104</v>
      </c>
      <c r="AO162" s="2607"/>
      <c r="AP162" s="2607"/>
      <c r="AQ162" s="2607"/>
      <c r="AR162" s="2607"/>
      <c r="AS162" s="2446">
        <v>0</v>
      </c>
      <c r="AT162" s="2447"/>
      <c r="AU162" s="2447"/>
      <c r="AV162" s="2447"/>
      <c r="AW162" s="2447"/>
      <c r="AX162" s="2447"/>
      <c r="AY162" s="2447"/>
      <c r="AZ162" s="2447"/>
      <c r="BA162" s="2447"/>
      <c r="BB162" s="2447"/>
      <c r="BC162" s="2447"/>
      <c r="BD162" s="2448"/>
    </row>
    <row r="163" spans="1:56" ht="15" customHeight="1" outlineLevel="1">
      <c r="A163" s="2439">
        <v>5</v>
      </c>
      <c r="B163" s="2440"/>
      <c r="C163" s="2441"/>
      <c r="D163" s="2442"/>
      <c r="E163" s="2442"/>
      <c r="F163" s="2442"/>
      <c r="G163" s="2564"/>
      <c r="H163" s="2600"/>
      <c r="I163" s="2601"/>
      <c r="J163" s="2601"/>
      <c r="K163" s="2601"/>
      <c r="L163" s="2601"/>
      <c r="M163" s="2602"/>
      <c r="N163" s="2600"/>
      <c r="O163" s="2601"/>
      <c r="P163" s="2601"/>
      <c r="Q163" s="2601"/>
      <c r="R163" s="2601"/>
      <c r="S163" s="2602"/>
      <c r="T163" s="2600"/>
      <c r="U163" s="2601"/>
      <c r="V163" s="2601"/>
      <c r="W163" s="2602"/>
      <c r="X163" s="2600"/>
      <c r="Y163" s="2601"/>
      <c r="Z163" s="2601"/>
      <c r="AA163" s="2601"/>
      <c r="AB163" s="2602"/>
      <c r="AC163" s="2603"/>
      <c r="AD163" s="2604"/>
      <c r="AE163" s="2604"/>
      <c r="AF163" s="2604"/>
      <c r="AG163" s="2604"/>
      <c r="AH163" s="2604"/>
      <c r="AI163" s="2604"/>
      <c r="AJ163" s="2604"/>
      <c r="AK163" s="2604"/>
      <c r="AL163" s="2604"/>
      <c r="AM163" s="2605"/>
      <c r="AN163" s="2606">
        <v>71271105</v>
      </c>
      <c r="AO163" s="2607"/>
      <c r="AP163" s="2607"/>
      <c r="AQ163" s="2607"/>
      <c r="AR163" s="2607"/>
      <c r="AS163" s="2446">
        <v>0</v>
      </c>
      <c r="AT163" s="2447"/>
      <c r="AU163" s="2447"/>
      <c r="AV163" s="2447"/>
      <c r="AW163" s="2447"/>
      <c r="AX163" s="2447"/>
      <c r="AY163" s="2447"/>
      <c r="AZ163" s="2447"/>
      <c r="BA163" s="2447"/>
      <c r="BB163" s="2447"/>
      <c r="BC163" s="2447"/>
      <c r="BD163" s="2448"/>
    </row>
    <row r="164" spans="1:56" ht="15" customHeight="1" outlineLevel="1">
      <c r="A164" s="2439">
        <v>6</v>
      </c>
      <c r="B164" s="2440"/>
      <c r="C164" s="2441"/>
      <c r="D164" s="2442"/>
      <c r="E164" s="2442"/>
      <c r="F164" s="2442"/>
      <c r="G164" s="2564"/>
      <c r="H164" s="2600"/>
      <c r="I164" s="2601"/>
      <c r="J164" s="2601"/>
      <c r="K164" s="2601"/>
      <c r="L164" s="2601"/>
      <c r="M164" s="2602"/>
      <c r="N164" s="2600"/>
      <c r="O164" s="2601"/>
      <c r="P164" s="2601"/>
      <c r="Q164" s="2601"/>
      <c r="R164" s="2601"/>
      <c r="S164" s="2602"/>
      <c r="T164" s="2600"/>
      <c r="U164" s="2601"/>
      <c r="V164" s="2601"/>
      <c r="W164" s="2602"/>
      <c r="X164" s="2600"/>
      <c r="Y164" s="2601"/>
      <c r="Z164" s="2601"/>
      <c r="AA164" s="2601"/>
      <c r="AB164" s="2602"/>
      <c r="AC164" s="2603"/>
      <c r="AD164" s="2604"/>
      <c r="AE164" s="2604"/>
      <c r="AF164" s="2604"/>
      <c r="AG164" s="2604"/>
      <c r="AH164" s="2604"/>
      <c r="AI164" s="2604"/>
      <c r="AJ164" s="2604"/>
      <c r="AK164" s="2604"/>
      <c r="AL164" s="2604"/>
      <c r="AM164" s="2605"/>
      <c r="AN164" s="2606">
        <v>71271106</v>
      </c>
      <c r="AO164" s="2607"/>
      <c r="AP164" s="2607"/>
      <c r="AQ164" s="2607"/>
      <c r="AR164" s="2607"/>
      <c r="AS164" s="2446">
        <v>0</v>
      </c>
      <c r="AT164" s="2447"/>
      <c r="AU164" s="2447"/>
      <c r="AV164" s="2447"/>
      <c r="AW164" s="2447"/>
      <c r="AX164" s="2447"/>
      <c r="AY164" s="2447"/>
      <c r="AZ164" s="2447"/>
      <c r="BA164" s="2447"/>
      <c r="BB164" s="2447"/>
      <c r="BC164" s="2447"/>
      <c r="BD164" s="2448"/>
    </row>
    <row r="165" spans="1:56" ht="15" customHeight="1" outlineLevel="1">
      <c r="A165" s="2439">
        <v>7</v>
      </c>
      <c r="B165" s="2440"/>
      <c r="C165" s="2441"/>
      <c r="D165" s="2442"/>
      <c r="E165" s="2442"/>
      <c r="F165" s="2442"/>
      <c r="G165" s="2564"/>
      <c r="H165" s="2600"/>
      <c r="I165" s="2601"/>
      <c r="J165" s="2601"/>
      <c r="K165" s="2601"/>
      <c r="L165" s="2601"/>
      <c r="M165" s="2602"/>
      <c r="N165" s="2600"/>
      <c r="O165" s="2601"/>
      <c r="P165" s="2601"/>
      <c r="Q165" s="2601"/>
      <c r="R165" s="2601"/>
      <c r="S165" s="2602"/>
      <c r="T165" s="2600"/>
      <c r="U165" s="2601"/>
      <c r="V165" s="2601"/>
      <c r="W165" s="2602"/>
      <c r="X165" s="2600"/>
      <c r="Y165" s="2601"/>
      <c r="Z165" s="2601"/>
      <c r="AA165" s="2601"/>
      <c r="AB165" s="2602"/>
      <c r="AC165" s="2603"/>
      <c r="AD165" s="2604"/>
      <c r="AE165" s="2604"/>
      <c r="AF165" s="2604"/>
      <c r="AG165" s="2604"/>
      <c r="AH165" s="2604"/>
      <c r="AI165" s="2604"/>
      <c r="AJ165" s="2604"/>
      <c r="AK165" s="2604"/>
      <c r="AL165" s="2604"/>
      <c r="AM165" s="2605"/>
      <c r="AN165" s="2606">
        <v>71271107</v>
      </c>
      <c r="AO165" s="2607"/>
      <c r="AP165" s="2607"/>
      <c r="AQ165" s="2607"/>
      <c r="AR165" s="2607"/>
      <c r="AS165" s="2446">
        <v>0</v>
      </c>
      <c r="AT165" s="2447"/>
      <c r="AU165" s="2447"/>
      <c r="AV165" s="2447"/>
      <c r="AW165" s="2447"/>
      <c r="AX165" s="2447"/>
      <c r="AY165" s="2447"/>
      <c r="AZ165" s="2447"/>
      <c r="BA165" s="2447"/>
      <c r="BB165" s="2447"/>
      <c r="BC165" s="2447"/>
      <c r="BD165" s="2448"/>
    </row>
    <row r="166" spans="1:56" ht="15" customHeight="1" outlineLevel="1">
      <c r="A166" s="2439">
        <v>8</v>
      </c>
      <c r="B166" s="2440"/>
      <c r="C166" s="2441"/>
      <c r="D166" s="2442"/>
      <c r="E166" s="2442"/>
      <c r="F166" s="2442"/>
      <c r="G166" s="2564"/>
      <c r="H166" s="2600"/>
      <c r="I166" s="2601"/>
      <c r="J166" s="2601"/>
      <c r="K166" s="2601"/>
      <c r="L166" s="2601"/>
      <c r="M166" s="2602"/>
      <c r="N166" s="2600"/>
      <c r="O166" s="2601"/>
      <c r="P166" s="2601"/>
      <c r="Q166" s="2601"/>
      <c r="R166" s="2601"/>
      <c r="S166" s="2602"/>
      <c r="T166" s="2600"/>
      <c r="U166" s="2601"/>
      <c r="V166" s="2601"/>
      <c r="W166" s="2602"/>
      <c r="X166" s="2600"/>
      <c r="Y166" s="2601"/>
      <c r="Z166" s="2601"/>
      <c r="AA166" s="2601"/>
      <c r="AB166" s="2602"/>
      <c r="AC166" s="2603"/>
      <c r="AD166" s="2604"/>
      <c r="AE166" s="2604"/>
      <c r="AF166" s="2604"/>
      <c r="AG166" s="2604"/>
      <c r="AH166" s="2604"/>
      <c r="AI166" s="2604"/>
      <c r="AJ166" s="2604"/>
      <c r="AK166" s="2604"/>
      <c r="AL166" s="2604"/>
      <c r="AM166" s="2605"/>
      <c r="AN166" s="2606">
        <v>71271108</v>
      </c>
      <c r="AO166" s="2607"/>
      <c r="AP166" s="2607"/>
      <c r="AQ166" s="2607"/>
      <c r="AR166" s="2607"/>
      <c r="AS166" s="2446">
        <v>0</v>
      </c>
      <c r="AT166" s="2447"/>
      <c r="AU166" s="2447"/>
      <c r="AV166" s="2447"/>
      <c r="AW166" s="2447"/>
      <c r="AX166" s="2447"/>
      <c r="AY166" s="2447"/>
      <c r="AZ166" s="2447"/>
      <c r="BA166" s="2447"/>
      <c r="BB166" s="2447"/>
      <c r="BC166" s="2447"/>
      <c r="BD166" s="2448"/>
    </row>
    <row r="167" spans="1:56" ht="15" customHeight="1" outlineLevel="1">
      <c r="A167" s="2439">
        <v>9</v>
      </c>
      <c r="B167" s="2440"/>
      <c r="C167" s="2441"/>
      <c r="D167" s="2442"/>
      <c r="E167" s="2442"/>
      <c r="F167" s="2442"/>
      <c r="G167" s="2564"/>
      <c r="H167" s="2600"/>
      <c r="I167" s="2601"/>
      <c r="J167" s="2601"/>
      <c r="K167" s="2601"/>
      <c r="L167" s="2601"/>
      <c r="M167" s="2602"/>
      <c r="N167" s="2600"/>
      <c r="O167" s="2601"/>
      <c r="P167" s="2601"/>
      <c r="Q167" s="2601"/>
      <c r="R167" s="2601"/>
      <c r="S167" s="2602"/>
      <c r="T167" s="2600"/>
      <c r="U167" s="2601"/>
      <c r="V167" s="2601"/>
      <c r="W167" s="2602"/>
      <c r="X167" s="2600"/>
      <c r="Y167" s="2601"/>
      <c r="Z167" s="2601"/>
      <c r="AA167" s="2601"/>
      <c r="AB167" s="2602"/>
      <c r="AC167" s="2603"/>
      <c r="AD167" s="2604"/>
      <c r="AE167" s="2604"/>
      <c r="AF167" s="2604"/>
      <c r="AG167" s="2604"/>
      <c r="AH167" s="2604"/>
      <c r="AI167" s="2604"/>
      <c r="AJ167" s="2604"/>
      <c r="AK167" s="2604"/>
      <c r="AL167" s="2604"/>
      <c r="AM167" s="2605"/>
      <c r="AN167" s="2606">
        <v>71271109</v>
      </c>
      <c r="AO167" s="2607"/>
      <c r="AP167" s="2607"/>
      <c r="AQ167" s="2607"/>
      <c r="AR167" s="2607"/>
      <c r="AS167" s="2446">
        <v>0</v>
      </c>
      <c r="AT167" s="2447"/>
      <c r="AU167" s="2447"/>
      <c r="AV167" s="2447"/>
      <c r="AW167" s="2447"/>
      <c r="AX167" s="2447"/>
      <c r="AY167" s="2447"/>
      <c r="AZ167" s="2447"/>
      <c r="BA167" s="2447"/>
      <c r="BB167" s="2447"/>
      <c r="BC167" s="2447"/>
      <c r="BD167" s="2448"/>
    </row>
    <row r="168" spans="1:56" ht="15" customHeight="1" outlineLevel="1" thickBot="1">
      <c r="A168" s="2449">
        <v>10</v>
      </c>
      <c r="B168" s="2450"/>
      <c r="C168" s="2451"/>
      <c r="D168" s="2452"/>
      <c r="E168" s="2452"/>
      <c r="F168" s="2452"/>
      <c r="G168" s="2565"/>
      <c r="H168" s="2608"/>
      <c r="I168" s="2609"/>
      <c r="J168" s="2609"/>
      <c r="K168" s="2609"/>
      <c r="L168" s="2609"/>
      <c r="M168" s="2610"/>
      <c r="N168" s="2608"/>
      <c r="O168" s="2609"/>
      <c r="P168" s="2609"/>
      <c r="Q168" s="2609"/>
      <c r="R168" s="2609"/>
      <c r="S168" s="2610"/>
      <c r="T168" s="2608"/>
      <c r="U168" s="2609"/>
      <c r="V168" s="2609"/>
      <c r="W168" s="2610"/>
      <c r="X168" s="2608"/>
      <c r="Y168" s="2609"/>
      <c r="Z168" s="2609"/>
      <c r="AA168" s="2609"/>
      <c r="AB168" s="2610"/>
      <c r="AC168" s="2611"/>
      <c r="AD168" s="2612"/>
      <c r="AE168" s="2612"/>
      <c r="AF168" s="2612"/>
      <c r="AG168" s="2612"/>
      <c r="AH168" s="2612"/>
      <c r="AI168" s="2612"/>
      <c r="AJ168" s="2612"/>
      <c r="AK168" s="2612"/>
      <c r="AL168" s="2612"/>
      <c r="AM168" s="2613"/>
      <c r="AN168" s="2614">
        <v>71271110</v>
      </c>
      <c r="AO168" s="2615"/>
      <c r="AP168" s="2615"/>
      <c r="AQ168" s="2615"/>
      <c r="AR168" s="2615"/>
      <c r="AS168" s="2456">
        <v>0</v>
      </c>
      <c r="AT168" s="2457"/>
      <c r="AU168" s="2457"/>
      <c r="AV168" s="2457"/>
      <c r="AW168" s="2457"/>
      <c r="AX168" s="2457"/>
      <c r="AY168" s="2457"/>
      <c r="AZ168" s="2457"/>
      <c r="BA168" s="2457"/>
      <c r="BB168" s="2457"/>
      <c r="BC168" s="2457"/>
      <c r="BD168" s="2458"/>
    </row>
    <row r="169" spans="1:56" ht="15" customHeight="1">
      <c r="A169" s="430"/>
      <c r="B169" s="431"/>
      <c r="C169" s="370"/>
      <c r="D169" s="432"/>
      <c r="E169" s="433"/>
      <c r="F169" s="375"/>
      <c r="G169" s="375"/>
      <c r="H169" s="375"/>
      <c r="I169" s="375"/>
      <c r="J169" s="375"/>
      <c r="K169" s="375"/>
      <c r="L169" s="375"/>
      <c r="M169" s="375"/>
      <c r="N169" s="375"/>
      <c r="O169" s="375"/>
      <c r="P169" s="355"/>
      <c r="Q169" s="355"/>
      <c r="R169" s="355"/>
      <c r="S169" s="355"/>
      <c r="T169" s="355"/>
      <c r="U169" s="355"/>
      <c r="V169" s="355"/>
      <c r="W169" s="355"/>
      <c r="X169" s="355"/>
      <c r="Y169" s="355"/>
      <c r="Z169" s="355"/>
      <c r="AA169" s="355"/>
      <c r="AB169" s="355"/>
      <c r="AC169" s="355"/>
      <c r="AD169" s="355"/>
      <c r="AE169" s="355"/>
      <c r="AF169" s="355"/>
      <c r="AG169" s="355"/>
      <c r="AH169" s="355"/>
      <c r="AI169" s="355"/>
      <c r="AJ169" s="355"/>
      <c r="AK169" s="355"/>
      <c r="AL169" s="356"/>
      <c r="AM169" s="356"/>
      <c r="AN169" s="356"/>
      <c r="AO169" s="356"/>
      <c r="AP169" s="423"/>
      <c r="AQ169" s="423"/>
      <c r="AR169" s="423"/>
      <c r="AS169" s="403"/>
      <c r="AT169" s="403"/>
      <c r="AU169" s="419"/>
      <c r="AV169" s="419"/>
      <c r="AW169" s="419"/>
      <c r="AX169" s="419"/>
      <c r="AY169" s="419"/>
      <c r="AZ169" s="419"/>
      <c r="BA169" s="419"/>
      <c r="BB169" s="438"/>
      <c r="BC169" s="438"/>
      <c r="BD169" s="404"/>
    </row>
    <row r="170" spans="1:56" ht="15" customHeight="1" thickBot="1">
      <c r="A170" s="439" t="s">
        <v>575</v>
      </c>
      <c r="B170" s="427"/>
      <c r="C170" s="361" t="s">
        <v>574</v>
      </c>
      <c r="D170" s="370"/>
      <c r="E170" s="375"/>
      <c r="F170" s="375"/>
      <c r="G170" s="423"/>
      <c r="H170" s="423"/>
      <c r="I170" s="375"/>
      <c r="J170" s="375"/>
      <c r="K170" s="375"/>
      <c r="L170" s="375"/>
      <c r="M170" s="375"/>
      <c r="N170" s="375"/>
      <c r="O170" s="375"/>
      <c r="P170" s="355"/>
      <c r="Q170" s="355"/>
      <c r="R170" s="355"/>
      <c r="S170" s="355"/>
      <c r="T170" s="355"/>
      <c r="U170" s="355"/>
      <c r="V170" s="355"/>
      <c r="W170" s="355"/>
      <c r="X170" s="355"/>
      <c r="Y170" s="355"/>
      <c r="Z170" s="355"/>
      <c r="AA170" s="355"/>
      <c r="AB170" s="355"/>
      <c r="AC170" s="355"/>
      <c r="AD170" s="355"/>
      <c r="AE170" s="355"/>
      <c r="AF170" s="355"/>
      <c r="AG170" s="355"/>
      <c r="AH170" s="355"/>
      <c r="AI170" s="355"/>
      <c r="AJ170" s="355"/>
      <c r="AK170" s="355"/>
      <c r="AL170" s="356"/>
      <c r="AM170" s="356"/>
      <c r="AN170" s="2419">
        <v>7126</v>
      </c>
      <c r="AO170" s="2419"/>
      <c r="AP170" s="2419"/>
      <c r="AQ170" s="2419"/>
      <c r="AR170" s="2419"/>
      <c r="AS170" s="381"/>
      <c r="AT170" s="382" t="e">
        <f>SUM(#REF!,AS172:BD181)</f>
        <v>#REF!</v>
      </c>
      <c r="AU170" s="2616">
        <f>SUM(AS172:BD181)</f>
        <v>0</v>
      </c>
      <c r="AV170" s="2617"/>
      <c r="AW170" s="2617"/>
      <c r="AX170" s="2617"/>
      <c r="AY170" s="2617"/>
      <c r="AZ170" s="2617"/>
      <c r="BA170" s="2617"/>
      <c r="BB170" s="2617"/>
      <c r="BC170" s="2618"/>
      <c r="BD170" s="383"/>
    </row>
    <row r="171" spans="1:56" ht="15" customHeight="1" outlineLevel="1" thickBot="1">
      <c r="A171" s="2423" t="s">
        <v>197</v>
      </c>
      <c r="B171" s="2424"/>
      <c r="C171" s="365" t="s">
        <v>141</v>
      </c>
      <c r="D171" s="366"/>
      <c r="E171" s="366"/>
      <c r="F171" s="366"/>
      <c r="G171" s="366"/>
      <c r="H171" s="366"/>
      <c r="I171" s="366"/>
      <c r="J171" s="366"/>
      <c r="K171" s="366"/>
      <c r="L171" s="366"/>
      <c r="M171" s="366"/>
      <c r="N171" s="366"/>
      <c r="O171" s="366"/>
      <c r="P171" s="366"/>
      <c r="Q171" s="366"/>
      <c r="R171" s="366"/>
      <c r="S171" s="366"/>
      <c r="T171" s="366"/>
      <c r="U171" s="366"/>
      <c r="V171" s="366"/>
      <c r="W171" s="366"/>
      <c r="X171" s="366"/>
      <c r="Y171" s="366"/>
      <c r="Z171" s="366"/>
      <c r="AA171" s="366"/>
      <c r="AB171" s="366"/>
      <c r="AC171" s="366"/>
      <c r="AD171" s="366"/>
      <c r="AE171" s="366"/>
      <c r="AF171" s="366"/>
      <c r="AG171" s="366"/>
      <c r="AH171" s="366"/>
      <c r="AI171" s="366"/>
      <c r="AJ171" s="366"/>
      <c r="AK171" s="366"/>
      <c r="AL171" s="366"/>
      <c r="AM171" s="417"/>
      <c r="AN171" s="2560" t="s">
        <v>11</v>
      </c>
      <c r="AO171" s="2414"/>
      <c r="AP171" s="2414"/>
      <c r="AQ171" s="2414"/>
      <c r="AR171" s="2425"/>
      <c r="AS171" s="2506" t="s">
        <v>370</v>
      </c>
      <c r="AT171" s="2507"/>
      <c r="AU171" s="2507"/>
      <c r="AV171" s="2507"/>
      <c r="AW171" s="2507"/>
      <c r="AX171" s="2507"/>
      <c r="AY171" s="2507"/>
      <c r="AZ171" s="2507"/>
      <c r="BA171" s="2507"/>
      <c r="BB171" s="2507"/>
      <c r="BC171" s="2507"/>
      <c r="BD171" s="2508"/>
    </row>
    <row r="172" spans="1:56" ht="15" customHeight="1" outlineLevel="1">
      <c r="A172" s="2429">
        <v>1</v>
      </c>
      <c r="B172" s="2430"/>
      <c r="C172" s="2431"/>
      <c r="D172" s="2432"/>
      <c r="E172" s="2432"/>
      <c r="F172" s="2432"/>
      <c r="G172" s="2432"/>
      <c r="H172" s="2432"/>
      <c r="I172" s="2432"/>
      <c r="J172" s="2432"/>
      <c r="K172" s="2432"/>
      <c r="L172" s="2432"/>
      <c r="M172" s="2432"/>
      <c r="N172" s="2432"/>
      <c r="O172" s="2432"/>
      <c r="P172" s="2432"/>
      <c r="Q172" s="2432"/>
      <c r="R172" s="2432"/>
      <c r="S172" s="2432"/>
      <c r="T172" s="2432"/>
      <c r="U172" s="2432"/>
      <c r="V172" s="2432"/>
      <c r="W172" s="2432"/>
      <c r="X172" s="2432"/>
      <c r="Y172" s="2432"/>
      <c r="Z172" s="2432"/>
      <c r="AA172" s="2432"/>
      <c r="AB172" s="2432"/>
      <c r="AC172" s="2432"/>
      <c r="AD172" s="2432"/>
      <c r="AE172" s="2432"/>
      <c r="AF172" s="2432"/>
      <c r="AG172" s="2432"/>
      <c r="AH172" s="2432"/>
      <c r="AI172" s="2432"/>
      <c r="AJ172" s="2432"/>
      <c r="AK172" s="2432"/>
      <c r="AL172" s="2432"/>
      <c r="AM172" s="2563"/>
      <c r="AN172" s="2546">
        <v>71267101</v>
      </c>
      <c r="AO172" s="2512"/>
      <c r="AP172" s="2512"/>
      <c r="AQ172" s="2512"/>
      <c r="AR172" s="2547"/>
      <c r="AS172" s="2436">
        <v>0</v>
      </c>
      <c r="AT172" s="2437"/>
      <c r="AU172" s="2437"/>
      <c r="AV172" s="2437"/>
      <c r="AW172" s="2437"/>
      <c r="AX172" s="2437"/>
      <c r="AY172" s="2437"/>
      <c r="AZ172" s="2437"/>
      <c r="BA172" s="2437"/>
      <c r="BB172" s="2437"/>
      <c r="BC172" s="2437"/>
      <c r="BD172" s="2438"/>
    </row>
    <row r="173" spans="1:56" ht="15" customHeight="1" outlineLevel="1">
      <c r="A173" s="2439">
        <v>2</v>
      </c>
      <c r="B173" s="2440"/>
      <c r="C173" s="2441"/>
      <c r="D173" s="2442"/>
      <c r="E173" s="2442"/>
      <c r="F173" s="2442"/>
      <c r="G173" s="2442"/>
      <c r="H173" s="2442"/>
      <c r="I173" s="2442"/>
      <c r="J173" s="2442"/>
      <c r="K173" s="2442"/>
      <c r="L173" s="2442"/>
      <c r="M173" s="2442"/>
      <c r="N173" s="2442"/>
      <c r="O173" s="2442"/>
      <c r="P173" s="2442"/>
      <c r="Q173" s="2442"/>
      <c r="R173" s="2442"/>
      <c r="S173" s="2442"/>
      <c r="T173" s="2442"/>
      <c r="U173" s="2442"/>
      <c r="V173" s="2442"/>
      <c r="W173" s="2442"/>
      <c r="X173" s="2442"/>
      <c r="Y173" s="2442"/>
      <c r="Z173" s="2442"/>
      <c r="AA173" s="2442"/>
      <c r="AB173" s="2442"/>
      <c r="AC173" s="2442"/>
      <c r="AD173" s="2442"/>
      <c r="AE173" s="2442"/>
      <c r="AF173" s="2442"/>
      <c r="AG173" s="2442"/>
      <c r="AH173" s="2442"/>
      <c r="AI173" s="2442"/>
      <c r="AJ173" s="2442"/>
      <c r="AK173" s="2442"/>
      <c r="AL173" s="2442"/>
      <c r="AM173" s="2564"/>
      <c r="AN173" s="2551">
        <v>71267102</v>
      </c>
      <c r="AO173" s="2516"/>
      <c r="AP173" s="2516"/>
      <c r="AQ173" s="2516"/>
      <c r="AR173" s="2552"/>
      <c r="AS173" s="2446"/>
      <c r="AT173" s="2447"/>
      <c r="AU173" s="2447"/>
      <c r="AV173" s="2447"/>
      <c r="AW173" s="2447"/>
      <c r="AX173" s="2447"/>
      <c r="AY173" s="2447"/>
      <c r="AZ173" s="2447"/>
      <c r="BA173" s="2447"/>
      <c r="BB173" s="2447"/>
      <c r="BC173" s="2447"/>
      <c r="BD173" s="2448"/>
    </row>
    <row r="174" spans="1:56" ht="15" customHeight="1" outlineLevel="1">
      <c r="A174" s="2439">
        <v>3</v>
      </c>
      <c r="B174" s="2440"/>
      <c r="C174" s="2441"/>
      <c r="D174" s="2442"/>
      <c r="E174" s="2442"/>
      <c r="F174" s="2442"/>
      <c r="G174" s="2442"/>
      <c r="H174" s="2442"/>
      <c r="I174" s="2442"/>
      <c r="J174" s="2442"/>
      <c r="K174" s="2442"/>
      <c r="L174" s="2442"/>
      <c r="M174" s="2442"/>
      <c r="N174" s="2442"/>
      <c r="O174" s="2442"/>
      <c r="P174" s="2442"/>
      <c r="Q174" s="2442"/>
      <c r="R174" s="2442"/>
      <c r="S174" s="2442"/>
      <c r="T174" s="2442"/>
      <c r="U174" s="2442"/>
      <c r="V174" s="2442"/>
      <c r="W174" s="2442"/>
      <c r="X174" s="2442"/>
      <c r="Y174" s="2442"/>
      <c r="Z174" s="2442"/>
      <c r="AA174" s="2442"/>
      <c r="AB174" s="2442"/>
      <c r="AC174" s="2442"/>
      <c r="AD174" s="2442"/>
      <c r="AE174" s="2442"/>
      <c r="AF174" s="2442"/>
      <c r="AG174" s="2442"/>
      <c r="AH174" s="2442"/>
      <c r="AI174" s="2442"/>
      <c r="AJ174" s="2442"/>
      <c r="AK174" s="2442"/>
      <c r="AL174" s="2442"/>
      <c r="AM174" s="2564"/>
      <c r="AN174" s="2551">
        <v>71267103</v>
      </c>
      <c r="AO174" s="2516"/>
      <c r="AP174" s="2516"/>
      <c r="AQ174" s="2516"/>
      <c r="AR174" s="2552"/>
      <c r="AS174" s="2446">
        <v>0</v>
      </c>
      <c r="AT174" s="2447"/>
      <c r="AU174" s="2447"/>
      <c r="AV174" s="2447"/>
      <c r="AW174" s="2447"/>
      <c r="AX174" s="2447"/>
      <c r="AY174" s="2447"/>
      <c r="AZ174" s="2447"/>
      <c r="BA174" s="2447"/>
      <c r="BB174" s="2447"/>
      <c r="BC174" s="2447"/>
      <c r="BD174" s="2448"/>
    </row>
    <row r="175" spans="1:56" ht="15" customHeight="1" outlineLevel="1">
      <c r="A175" s="2439">
        <v>4</v>
      </c>
      <c r="B175" s="2440"/>
      <c r="C175" s="2441"/>
      <c r="D175" s="2442"/>
      <c r="E175" s="2442"/>
      <c r="F175" s="2442"/>
      <c r="G175" s="2442"/>
      <c r="H175" s="2442"/>
      <c r="I175" s="2442"/>
      <c r="J175" s="2442"/>
      <c r="K175" s="2442"/>
      <c r="L175" s="2442"/>
      <c r="M175" s="2442"/>
      <c r="N175" s="2442"/>
      <c r="O175" s="2442"/>
      <c r="P175" s="2442"/>
      <c r="Q175" s="2442"/>
      <c r="R175" s="2442"/>
      <c r="S175" s="2442"/>
      <c r="T175" s="2442"/>
      <c r="U175" s="2442"/>
      <c r="V175" s="2442"/>
      <c r="W175" s="2442"/>
      <c r="X175" s="2442"/>
      <c r="Y175" s="2442"/>
      <c r="Z175" s="2442"/>
      <c r="AA175" s="2442"/>
      <c r="AB175" s="2442"/>
      <c r="AC175" s="2442"/>
      <c r="AD175" s="2442"/>
      <c r="AE175" s="2442"/>
      <c r="AF175" s="2442"/>
      <c r="AG175" s="2442"/>
      <c r="AH175" s="2442"/>
      <c r="AI175" s="2442"/>
      <c r="AJ175" s="2442"/>
      <c r="AK175" s="2442"/>
      <c r="AL175" s="2442"/>
      <c r="AM175" s="2564"/>
      <c r="AN175" s="2551">
        <v>71267104</v>
      </c>
      <c r="AO175" s="2516"/>
      <c r="AP175" s="2516"/>
      <c r="AQ175" s="2516"/>
      <c r="AR175" s="2552"/>
      <c r="AS175" s="2446">
        <v>0</v>
      </c>
      <c r="AT175" s="2447"/>
      <c r="AU175" s="2447"/>
      <c r="AV175" s="2447"/>
      <c r="AW175" s="2447"/>
      <c r="AX175" s="2447"/>
      <c r="AY175" s="2447"/>
      <c r="AZ175" s="2447"/>
      <c r="BA175" s="2447"/>
      <c r="BB175" s="2447"/>
      <c r="BC175" s="2447"/>
      <c r="BD175" s="2448"/>
    </row>
    <row r="176" spans="1:56" ht="15" customHeight="1" outlineLevel="1">
      <c r="A176" s="2439">
        <v>5</v>
      </c>
      <c r="B176" s="2440"/>
      <c r="C176" s="2441"/>
      <c r="D176" s="2442"/>
      <c r="E176" s="2442"/>
      <c r="F176" s="2442"/>
      <c r="G176" s="2442"/>
      <c r="H176" s="2442"/>
      <c r="I176" s="2442"/>
      <c r="J176" s="2442"/>
      <c r="K176" s="2442"/>
      <c r="L176" s="2442"/>
      <c r="M176" s="2442"/>
      <c r="N176" s="2442"/>
      <c r="O176" s="2442"/>
      <c r="P176" s="2442"/>
      <c r="Q176" s="2442"/>
      <c r="R176" s="2442"/>
      <c r="S176" s="2442"/>
      <c r="T176" s="2442"/>
      <c r="U176" s="2442"/>
      <c r="V176" s="2442"/>
      <c r="W176" s="2442"/>
      <c r="X176" s="2442"/>
      <c r="Y176" s="2442"/>
      <c r="Z176" s="2442"/>
      <c r="AA176" s="2442"/>
      <c r="AB176" s="2442"/>
      <c r="AC176" s="2442"/>
      <c r="AD176" s="2442"/>
      <c r="AE176" s="2442"/>
      <c r="AF176" s="2442"/>
      <c r="AG176" s="2442"/>
      <c r="AH176" s="2442"/>
      <c r="AI176" s="2442"/>
      <c r="AJ176" s="2442"/>
      <c r="AK176" s="2442"/>
      <c r="AL176" s="2442"/>
      <c r="AM176" s="2564"/>
      <c r="AN176" s="2551">
        <v>71267105</v>
      </c>
      <c r="AO176" s="2516"/>
      <c r="AP176" s="2516"/>
      <c r="AQ176" s="2516"/>
      <c r="AR176" s="2552"/>
      <c r="AS176" s="2446">
        <v>0</v>
      </c>
      <c r="AT176" s="2447"/>
      <c r="AU176" s="2447"/>
      <c r="AV176" s="2447"/>
      <c r="AW176" s="2447"/>
      <c r="AX176" s="2447"/>
      <c r="AY176" s="2447"/>
      <c r="AZ176" s="2447"/>
      <c r="BA176" s="2447"/>
      <c r="BB176" s="2447"/>
      <c r="BC176" s="2447"/>
      <c r="BD176" s="2448"/>
    </row>
    <row r="177" spans="1:56" ht="15" customHeight="1" outlineLevel="1">
      <c r="A177" s="2439">
        <v>6</v>
      </c>
      <c r="B177" s="2440"/>
      <c r="C177" s="2441"/>
      <c r="D177" s="2442"/>
      <c r="E177" s="2442"/>
      <c r="F177" s="2442"/>
      <c r="G177" s="2442"/>
      <c r="H177" s="2442"/>
      <c r="I177" s="2442"/>
      <c r="J177" s="2442"/>
      <c r="K177" s="2442"/>
      <c r="L177" s="2442"/>
      <c r="M177" s="2442"/>
      <c r="N177" s="2442"/>
      <c r="O177" s="2442"/>
      <c r="P177" s="2442"/>
      <c r="Q177" s="2442"/>
      <c r="R177" s="2442"/>
      <c r="S177" s="2442"/>
      <c r="T177" s="2442"/>
      <c r="U177" s="2442"/>
      <c r="V177" s="2442"/>
      <c r="W177" s="2442"/>
      <c r="X177" s="2442"/>
      <c r="Y177" s="2442"/>
      <c r="Z177" s="2442"/>
      <c r="AA177" s="2442"/>
      <c r="AB177" s="2442"/>
      <c r="AC177" s="2442"/>
      <c r="AD177" s="2442"/>
      <c r="AE177" s="2442"/>
      <c r="AF177" s="2442"/>
      <c r="AG177" s="2442"/>
      <c r="AH177" s="2442"/>
      <c r="AI177" s="2442"/>
      <c r="AJ177" s="2442"/>
      <c r="AK177" s="2442"/>
      <c r="AL177" s="2442"/>
      <c r="AM177" s="2564"/>
      <c r="AN177" s="2551">
        <v>71267106</v>
      </c>
      <c r="AO177" s="2516"/>
      <c r="AP177" s="2516"/>
      <c r="AQ177" s="2516"/>
      <c r="AR177" s="2552"/>
      <c r="AS177" s="2446">
        <v>0</v>
      </c>
      <c r="AT177" s="2447"/>
      <c r="AU177" s="2447"/>
      <c r="AV177" s="2447"/>
      <c r="AW177" s="2447"/>
      <c r="AX177" s="2447"/>
      <c r="AY177" s="2447"/>
      <c r="AZ177" s="2447"/>
      <c r="BA177" s="2447"/>
      <c r="BB177" s="2447"/>
      <c r="BC177" s="2447"/>
      <c r="BD177" s="2448"/>
    </row>
    <row r="178" spans="1:56" ht="15" customHeight="1" outlineLevel="1">
      <c r="A178" s="2439">
        <v>7</v>
      </c>
      <c r="B178" s="2440"/>
      <c r="C178" s="2441"/>
      <c r="D178" s="2442"/>
      <c r="E178" s="2442"/>
      <c r="F178" s="2442"/>
      <c r="G178" s="2442"/>
      <c r="H178" s="2442"/>
      <c r="I178" s="2442"/>
      <c r="J178" s="2442"/>
      <c r="K178" s="2442"/>
      <c r="L178" s="2442"/>
      <c r="M178" s="2442"/>
      <c r="N178" s="2442"/>
      <c r="O178" s="2442"/>
      <c r="P178" s="2442"/>
      <c r="Q178" s="2442"/>
      <c r="R178" s="2442"/>
      <c r="S178" s="2442"/>
      <c r="T178" s="2442"/>
      <c r="U178" s="2442"/>
      <c r="V178" s="2442"/>
      <c r="W178" s="2442"/>
      <c r="X178" s="2442"/>
      <c r="Y178" s="2442"/>
      <c r="Z178" s="2442"/>
      <c r="AA178" s="2442"/>
      <c r="AB178" s="2442"/>
      <c r="AC178" s="2442"/>
      <c r="AD178" s="2442"/>
      <c r="AE178" s="2442"/>
      <c r="AF178" s="2442"/>
      <c r="AG178" s="2442"/>
      <c r="AH178" s="2442"/>
      <c r="AI178" s="2442"/>
      <c r="AJ178" s="2442"/>
      <c r="AK178" s="2442"/>
      <c r="AL178" s="2442"/>
      <c r="AM178" s="2564"/>
      <c r="AN178" s="2551">
        <v>71267107</v>
      </c>
      <c r="AO178" s="2516"/>
      <c r="AP178" s="2516"/>
      <c r="AQ178" s="2516"/>
      <c r="AR178" s="2552"/>
      <c r="AS178" s="2446">
        <v>0</v>
      </c>
      <c r="AT178" s="2447"/>
      <c r="AU178" s="2447"/>
      <c r="AV178" s="2447"/>
      <c r="AW178" s="2447"/>
      <c r="AX178" s="2447"/>
      <c r="AY178" s="2447"/>
      <c r="AZ178" s="2447"/>
      <c r="BA178" s="2447"/>
      <c r="BB178" s="2447"/>
      <c r="BC178" s="2447"/>
      <c r="BD178" s="2448"/>
    </row>
    <row r="179" spans="1:56" ht="15" customHeight="1" outlineLevel="1">
      <c r="A179" s="2439">
        <v>8</v>
      </c>
      <c r="B179" s="2440"/>
      <c r="C179" s="2441"/>
      <c r="D179" s="2442"/>
      <c r="E179" s="2442"/>
      <c r="F179" s="2442"/>
      <c r="G179" s="2442"/>
      <c r="H179" s="2442"/>
      <c r="I179" s="2442"/>
      <c r="J179" s="2442"/>
      <c r="K179" s="2442"/>
      <c r="L179" s="2442"/>
      <c r="M179" s="2442"/>
      <c r="N179" s="2442"/>
      <c r="O179" s="2442"/>
      <c r="P179" s="2442"/>
      <c r="Q179" s="2442"/>
      <c r="R179" s="2442"/>
      <c r="S179" s="2442"/>
      <c r="T179" s="2442"/>
      <c r="U179" s="2442"/>
      <c r="V179" s="2442"/>
      <c r="W179" s="2442"/>
      <c r="X179" s="2442"/>
      <c r="Y179" s="2442"/>
      <c r="Z179" s="2442"/>
      <c r="AA179" s="2442"/>
      <c r="AB179" s="2442"/>
      <c r="AC179" s="2442"/>
      <c r="AD179" s="2442"/>
      <c r="AE179" s="2442"/>
      <c r="AF179" s="2442"/>
      <c r="AG179" s="2442"/>
      <c r="AH179" s="2442"/>
      <c r="AI179" s="2442"/>
      <c r="AJ179" s="2442"/>
      <c r="AK179" s="2442"/>
      <c r="AL179" s="2442"/>
      <c r="AM179" s="2564"/>
      <c r="AN179" s="2551">
        <v>71267108</v>
      </c>
      <c r="AO179" s="2516"/>
      <c r="AP179" s="2516"/>
      <c r="AQ179" s="2516"/>
      <c r="AR179" s="2552"/>
      <c r="AS179" s="2446">
        <v>0</v>
      </c>
      <c r="AT179" s="2447"/>
      <c r="AU179" s="2447"/>
      <c r="AV179" s="2447"/>
      <c r="AW179" s="2447"/>
      <c r="AX179" s="2447"/>
      <c r="AY179" s="2447"/>
      <c r="AZ179" s="2447"/>
      <c r="BA179" s="2447"/>
      <c r="BB179" s="2447"/>
      <c r="BC179" s="2447"/>
      <c r="BD179" s="2448"/>
    </row>
    <row r="180" spans="1:56" ht="15" customHeight="1" outlineLevel="1">
      <c r="A180" s="2439">
        <v>9</v>
      </c>
      <c r="B180" s="2440"/>
      <c r="C180" s="2441"/>
      <c r="D180" s="2442"/>
      <c r="E180" s="2442"/>
      <c r="F180" s="2442"/>
      <c r="G180" s="2442"/>
      <c r="H180" s="2442"/>
      <c r="I180" s="2442"/>
      <c r="J180" s="2442"/>
      <c r="K180" s="2442"/>
      <c r="L180" s="2442"/>
      <c r="M180" s="2442"/>
      <c r="N180" s="2442"/>
      <c r="O180" s="2442"/>
      <c r="P180" s="2442"/>
      <c r="Q180" s="2442"/>
      <c r="R180" s="2442"/>
      <c r="S180" s="2442"/>
      <c r="T180" s="2442"/>
      <c r="U180" s="2442"/>
      <c r="V180" s="2442"/>
      <c r="W180" s="2442"/>
      <c r="X180" s="2442"/>
      <c r="Y180" s="2442"/>
      <c r="Z180" s="2442"/>
      <c r="AA180" s="2442"/>
      <c r="AB180" s="2442"/>
      <c r="AC180" s="2442"/>
      <c r="AD180" s="2442"/>
      <c r="AE180" s="2442"/>
      <c r="AF180" s="2442"/>
      <c r="AG180" s="2442"/>
      <c r="AH180" s="2442"/>
      <c r="AI180" s="2442"/>
      <c r="AJ180" s="2442"/>
      <c r="AK180" s="2442"/>
      <c r="AL180" s="2442"/>
      <c r="AM180" s="2564"/>
      <c r="AN180" s="2551">
        <v>71267109</v>
      </c>
      <c r="AO180" s="2516"/>
      <c r="AP180" s="2516"/>
      <c r="AQ180" s="2516"/>
      <c r="AR180" s="2552"/>
      <c r="AS180" s="2446">
        <v>0</v>
      </c>
      <c r="AT180" s="2447"/>
      <c r="AU180" s="2447"/>
      <c r="AV180" s="2447"/>
      <c r="AW180" s="2447"/>
      <c r="AX180" s="2447"/>
      <c r="AY180" s="2447"/>
      <c r="AZ180" s="2447"/>
      <c r="BA180" s="2447"/>
      <c r="BB180" s="2447"/>
      <c r="BC180" s="2447"/>
      <c r="BD180" s="2448"/>
    </row>
    <row r="181" spans="1:56" ht="15" customHeight="1" outlineLevel="1" thickBot="1">
      <c r="A181" s="2449">
        <v>10</v>
      </c>
      <c r="B181" s="2450"/>
      <c r="C181" s="2451"/>
      <c r="D181" s="2452"/>
      <c r="E181" s="2452"/>
      <c r="F181" s="2452"/>
      <c r="G181" s="2452"/>
      <c r="H181" s="2452"/>
      <c r="I181" s="2452"/>
      <c r="J181" s="2452"/>
      <c r="K181" s="2452"/>
      <c r="L181" s="2452"/>
      <c r="M181" s="2452"/>
      <c r="N181" s="2452"/>
      <c r="O181" s="2452"/>
      <c r="P181" s="2452"/>
      <c r="Q181" s="2452"/>
      <c r="R181" s="2452"/>
      <c r="S181" s="2452"/>
      <c r="T181" s="2452"/>
      <c r="U181" s="2452"/>
      <c r="V181" s="2452"/>
      <c r="W181" s="2452"/>
      <c r="X181" s="2452"/>
      <c r="Y181" s="2452"/>
      <c r="Z181" s="2452"/>
      <c r="AA181" s="2452"/>
      <c r="AB181" s="2452"/>
      <c r="AC181" s="2452"/>
      <c r="AD181" s="2452"/>
      <c r="AE181" s="2452"/>
      <c r="AF181" s="2452"/>
      <c r="AG181" s="2452"/>
      <c r="AH181" s="2452"/>
      <c r="AI181" s="2452"/>
      <c r="AJ181" s="2452"/>
      <c r="AK181" s="2452"/>
      <c r="AL181" s="2452"/>
      <c r="AM181" s="2565"/>
      <c r="AN181" s="2556">
        <v>71267110</v>
      </c>
      <c r="AO181" s="2454"/>
      <c r="AP181" s="2454"/>
      <c r="AQ181" s="2454"/>
      <c r="AR181" s="2455"/>
      <c r="AS181" s="2456">
        <v>0</v>
      </c>
      <c r="AT181" s="2457"/>
      <c r="AU181" s="2457"/>
      <c r="AV181" s="2457"/>
      <c r="AW181" s="2457"/>
      <c r="AX181" s="2457"/>
      <c r="AY181" s="2457"/>
      <c r="AZ181" s="2457"/>
      <c r="BA181" s="2457"/>
      <c r="BB181" s="2457"/>
      <c r="BC181" s="2457"/>
      <c r="BD181" s="2458"/>
    </row>
    <row r="182" spans="1:56" ht="15" customHeight="1">
      <c r="A182" s="418"/>
      <c r="B182" s="370"/>
      <c r="C182" s="370"/>
      <c r="D182" s="432"/>
      <c r="E182" s="440"/>
      <c r="F182" s="375"/>
      <c r="G182" s="375"/>
      <c r="H182" s="375"/>
      <c r="I182" s="375"/>
      <c r="J182" s="375"/>
      <c r="K182" s="375"/>
      <c r="L182" s="375"/>
      <c r="M182" s="375"/>
      <c r="N182" s="375"/>
      <c r="O182" s="375"/>
      <c r="P182" s="355"/>
      <c r="Q182" s="355"/>
      <c r="R182" s="355"/>
      <c r="S182" s="355"/>
      <c r="T182" s="355"/>
      <c r="U182" s="355"/>
      <c r="V182" s="355"/>
      <c r="W182" s="355"/>
      <c r="X182" s="355"/>
      <c r="Y182" s="355"/>
      <c r="Z182" s="355"/>
      <c r="AA182" s="355"/>
      <c r="AB182" s="355"/>
      <c r="AC182" s="355"/>
      <c r="AD182" s="355"/>
      <c r="AE182" s="355"/>
      <c r="AF182" s="355"/>
      <c r="AG182" s="355"/>
      <c r="AH182" s="355"/>
      <c r="AI182" s="355"/>
      <c r="AJ182" s="355"/>
      <c r="AK182" s="355"/>
      <c r="AL182" s="356"/>
      <c r="AM182" s="356"/>
      <c r="AN182" s="356"/>
      <c r="AO182" s="356"/>
      <c r="AP182" s="371"/>
      <c r="AQ182" s="371"/>
      <c r="AR182" s="371"/>
      <c r="AS182" s="369"/>
      <c r="AT182" s="403"/>
      <c r="AU182" s="385"/>
      <c r="AV182" s="385"/>
      <c r="AW182" s="385"/>
      <c r="AX182" s="385"/>
      <c r="AY182" s="385"/>
      <c r="AZ182" s="385"/>
      <c r="BA182" s="385"/>
      <c r="BB182" s="385"/>
      <c r="BC182" s="385"/>
      <c r="BD182" s="404"/>
    </row>
    <row r="183" spans="1:56" ht="15" customHeight="1" thickBot="1">
      <c r="A183" s="441" t="s">
        <v>576</v>
      </c>
      <c r="B183" s="427"/>
      <c r="C183" s="377" t="s">
        <v>773</v>
      </c>
      <c r="D183" s="370"/>
      <c r="E183" s="375"/>
      <c r="F183" s="375"/>
      <c r="G183" s="375"/>
      <c r="H183" s="375"/>
      <c r="I183" s="375"/>
      <c r="J183" s="375"/>
      <c r="K183" s="375"/>
      <c r="L183" s="375"/>
      <c r="M183" s="375"/>
      <c r="N183" s="375"/>
      <c r="O183" s="375"/>
      <c r="P183" s="355"/>
      <c r="Q183" s="355"/>
      <c r="R183" s="355"/>
      <c r="S183" s="355"/>
      <c r="T183" s="355"/>
      <c r="U183" s="355"/>
      <c r="V183" s="355"/>
      <c r="W183" s="355"/>
      <c r="X183" s="355"/>
      <c r="Y183" s="355"/>
      <c r="Z183" s="355"/>
      <c r="AA183" s="355"/>
      <c r="AB183" s="355"/>
      <c r="AC183" s="355"/>
      <c r="AD183" s="355"/>
      <c r="AE183" s="355"/>
      <c r="AF183" s="355"/>
      <c r="AG183" s="355"/>
      <c r="AH183" s="355"/>
      <c r="AI183" s="355"/>
      <c r="AJ183" s="355"/>
      <c r="AK183" s="355"/>
      <c r="AL183" s="356"/>
      <c r="AM183" s="356"/>
      <c r="AN183" s="2419">
        <v>713111</v>
      </c>
      <c r="AO183" s="2419"/>
      <c r="AP183" s="2419"/>
      <c r="AQ183" s="2419"/>
      <c r="AR183" s="2419"/>
      <c r="AS183" s="381"/>
      <c r="AT183" s="382">
        <f>SUM(AS185:BD194)</f>
        <v>0</v>
      </c>
      <c r="AU183" s="2566">
        <f>SUM(AS185:BD194)</f>
        <v>0</v>
      </c>
      <c r="AV183" s="2567"/>
      <c r="AW183" s="2567"/>
      <c r="AX183" s="2567"/>
      <c r="AY183" s="2567"/>
      <c r="AZ183" s="2567"/>
      <c r="BA183" s="2567"/>
      <c r="BB183" s="2567"/>
      <c r="BC183" s="2568"/>
      <c r="BD183" s="383"/>
    </row>
    <row r="184" spans="1:56" ht="15" customHeight="1" outlineLevel="1" thickBot="1">
      <c r="A184" s="2423" t="s">
        <v>197</v>
      </c>
      <c r="B184" s="2424"/>
      <c r="C184" s="365" t="s">
        <v>141</v>
      </c>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417"/>
      <c r="AN184" s="2560" t="s">
        <v>11</v>
      </c>
      <c r="AO184" s="2414"/>
      <c r="AP184" s="2414"/>
      <c r="AQ184" s="2414"/>
      <c r="AR184" s="2425"/>
      <c r="AS184" s="2506" t="s">
        <v>370</v>
      </c>
      <c r="AT184" s="2507"/>
      <c r="AU184" s="2542"/>
      <c r="AV184" s="2542"/>
      <c r="AW184" s="2542"/>
      <c r="AX184" s="2542"/>
      <c r="AY184" s="2542"/>
      <c r="AZ184" s="2542"/>
      <c r="BA184" s="2542"/>
      <c r="BB184" s="2542"/>
      <c r="BC184" s="2542"/>
      <c r="BD184" s="2508"/>
    </row>
    <row r="185" spans="1:56" ht="15" customHeight="1" outlineLevel="1">
      <c r="A185" s="2429">
        <v>1</v>
      </c>
      <c r="B185" s="2430"/>
      <c r="C185" s="2431"/>
      <c r="D185" s="2432"/>
      <c r="E185" s="2432"/>
      <c r="F185" s="2432"/>
      <c r="G185" s="2432"/>
      <c r="H185" s="2432"/>
      <c r="I185" s="2432"/>
      <c r="J185" s="2432"/>
      <c r="K185" s="2432"/>
      <c r="L185" s="2432"/>
      <c r="M185" s="2432"/>
      <c r="N185" s="2432"/>
      <c r="O185" s="2432"/>
      <c r="P185" s="2432"/>
      <c r="Q185" s="2432"/>
      <c r="R185" s="2432"/>
      <c r="S185" s="2432"/>
      <c r="T185" s="2432"/>
      <c r="U185" s="2432"/>
      <c r="V185" s="2432"/>
      <c r="W185" s="2432"/>
      <c r="X185" s="2432"/>
      <c r="Y185" s="2432"/>
      <c r="Z185" s="2432"/>
      <c r="AA185" s="2432"/>
      <c r="AB185" s="2432"/>
      <c r="AC185" s="2432"/>
      <c r="AD185" s="2432"/>
      <c r="AE185" s="2432"/>
      <c r="AF185" s="2432"/>
      <c r="AG185" s="2432"/>
      <c r="AH185" s="2432"/>
      <c r="AI185" s="2432"/>
      <c r="AJ185" s="2432"/>
      <c r="AK185" s="2432"/>
      <c r="AL185" s="2432"/>
      <c r="AM185" s="2563"/>
      <c r="AN185" s="2546">
        <v>71311101</v>
      </c>
      <c r="AO185" s="2512"/>
      <c r="AP185" s="2512"/>
      <c r="AQ185" s="2512"/>
      <c r="AR185" s="2547"/>
      <c r="AS185" s="2436">
        <v>0</v>
      </c>
      <c r="AT185" s="2437"/>
      <c r="AU185" s="2437"/>
      <c r="AV185" s="2437"/>
      <c r="AW185" s="2437"/>
      <c r="AX185" s="2437"/>
      <c r="AY185" s="2437"/>
      <c r="AZ185" s="2437"/>
      <c r="BA185" s="2437"/>
      <c r="BB185" s="2437"/>
      <c r="BC185" s="2437"/>
      <c r="BD185" s="2438"/>
    </row>
    <row r="186" spans="1:56" ht="15" customHeight="1" outlineLevel="1">
      <c r="A186" s="2439">
        <v>2</v>
      </c>
      <c r="B186" s="2440"/>
      <c r="C186" s="2441"/>
      <c r="D186" s="2442"/>
      <c r="E186" s="2442"/>
      <c r="F186" s="2442"/>
      <c r="G186" s="2442"/>
      <c r="H186" s="2442"/>
      <c r="I186" s="2442"/>
      <c r="J186" s="2442"/>
      <c r="K186" s="2442"/>
      <c r="L186" s="2442"/>
      <c r="M186" s="2442"/>
      <c r="N186" s="2442"/>
      <c r="O186" s="2442"/>
      <c r="P186" s="2442"/>
      <c r="Q186" s="2442"/>
      <c r="R186" s="2442"/>
      <c r="S186" s="2442"/>
      <c r="T186" s="2442"/>
      <c r="U186" s="2442"/>
      <c r="V186" s="2442"/>
      <c r="W186" s="2442"/>
      <c r="X186" s="2442"/>
      <c r="Y186" s="2442"/>
      <c r="Z186" s="2442"/>
      <c r="AA186" s="2442"/>
      <c r="AB186" s="2442"/>
      <c r="AC186" s="2442"/>
      <c r="AD186" s="2442"/>
      <c r="AE186" s="2442"/>
      <c r="AF186" s="2442"/>
      <c r="AG186" s="2442"/>
      <c r="AH186" s="2442"/>
      <c r="AI186" s="2442"/>
      <c r="AJ186" s="2442"/>
      <c r="AK186" s="2442"/>
      <c r="AL186" s="2442"/>
      <c r="AM186" s="2564"/>
      <c r="AN186" s="2551">
        <v>71311102</v>
      </c>
      <c r="AO186" s="2516"/>
      <c r="AP186" s="2516"/>
      <c r="AQ186" s="2516"/>
      <c r="AR186" s="2552"/>
      <c r="AS186" s="2446">
        <v>0</v>
      </c>
      <c r="AT186" s="2447"/>
      <c r="AU186" s="2447"/>
      <c r="AV186" s="2447"/>
      <c r="AW186" s="2447"/>
      <c r="AX186" s="2447"/>
      <c r="AY186" s="2447"/>
      <c r="AZ186" s="2447"/>
      <c r="BA186" s="2447"/>
      <c r="BB186" s="2447"/>
      <c r="BC186" s="2447"/>
      <c r="BD186" s="2448"/>
    </row>
    <row r="187" spans="1:56" ht="15" customHeight="1" outlineLevel="1">
      <c r="A187" s="2439">
        <v>3</v>
      </c>
      <c r="B187" s="2440"/>
      <c r="C187" s="2441"/>
      <c r="D187" s="2442"/>
      <c r="E187" s="2442"/>
      <c r="F187" s="2442"/>
      <c r="G187" s="2442"/>
      <c r="H187" s="2442"/>
      <c r="I187" s="2442"/>
      <c r="J187" s="2442"/>
      <c r="K187" s="2442"/>
      <c r="L187" s="2442"/>
      <c r="M187" s="2442"/>
      <c r="N187" s="2442"/>
      <c r="O187" s="2442"/>
      <c r="P187" s="2442"/>
      <c r="Q187" s="2442"/>
      <c r="R187" s="2442"/>
      <c r="S187" s="2442"/>
      <c r="T187" s="2442"/>
      <c r="U187" s="2442"/>
      <c r="V187" s="2442"/>
      <c r="W187" s="2442"/>
      <c r="X187" s="2442"/>
      <c r="Y187" s="2442"/>
      <c r="Z187" s="2442"/>
      <c r="AA187" s="2442"/>
      <c r="AB187" s="2442"/>
      <c r="AC187" s="2442"/>
      <c r="AD187" s="2442"/>
      <c r="AE187" s="2442"/>
      <c r="AF187" s="2442"/>
      <c r="AG187" s="2442"/>
      <c r="AH187" s="2442"/>
      <c r="AI187" s="2442"/>
      <c r="AJ187" s="2442"/>
      <c r="AK187" s="2442"/>
      <c r="AL187" s="2442"/>
      <c r="AM187" s="2564"/>
      <c r="AN187" s="2551">
        <v>71311103</v>
      </c>
      <c r="AO187" s="2516"/>
      <c r="AP187" s="2516"/>
      <c r="AQ187" s="2516"/>
      <c r="AR187" s="2552"/>
      <c r="AS187" s="2446">
        <v>0</v>
      </c>
      <c r="AT187" s="2447"/>
      <c r="AU187" s="2447"/>
      <c r="AV187" s="2447"/>
      <c r="AW187" s="2447"/>
      <c r="AX187" s="2447"/>
      <c r="AY187" s="2447"/>
      <c r="AZ187" s="2447"/>
      <c r="BA187" s="2447"/>
      <c r="BB187" s="2447"/>
      <c r="BC187" s="2447"/>
      <c r="BD187" s="2448"/>
    </row>
    <row r="188" spans="1:56" ht="15" customHeight="1" outlineLevel="1">
      <c r="A188" s="2439">
        <v>4</v>
      </c>
      <c r="B188" s="2440"/>
      <c r="C188" s="2441"/>
      <c r="D188" s="2442"/>
      <c r="E188" s="2442"/>
      <c r="F188" s="2442"/>
      <c r="G188" s="2442"/>
      <c r="H188" s="2442"/>
      <c r="I188" s="2442"/>
      <c r="J188" s="2442"/>
      <c r="K188" s="2442"/>
      <c r="L188" s="2442"/>
      <c r="M188" s="2442"/>
      <c r="N188" s="2442"/>
      <c r="O188" s="2442"/>
      <c r="P188" s="2442"/>
      <c r="Q188" s="2442"/>
      <c r="R188" s="2442"/>
      <c r="S188" s="2442"/>
      <c r="T188" s="2442"/>
      <c r="U188" s="2442"/>
      <c r="V188" s="2442"/>
      <c r="W188" s="2442"/>
      <c r="X188" s="2442"/>
      <c r="Y188" s="2442"/>
      <c r="Z188" s="2442"/>
      <c r="AA188" s="2442"/>
      <c r="AB188" s="2442"/>
      <c r="AC188" s="2442"/>
      <c r="AD188" s="2442"/>
      <c r="AE188" s="2442"/>
      <c r="AF188" s="2442"/>
      <c r="AG188" s="2442"/>
      <c r="AH188" s="2442"/>
      <c r="AI188" s="2442"/>
      <c r="AJ188" s="2442"/>
      <c r="AK188" s="2442"/>
      <c r="AL188" s="2442"/>
      <c r="AM188" s="2564"/>
      <c r="AN188" s="2551">
        <v>71311104</v>
      </c>
      <c r="AO188" s="2516"/>
      <c r="AP188" s="2516"/>
      <c r="AQ188" s="2516"/>
      <c r="AR188" s="2552"/>
      <c r="AS188" s="2446">
        <v>0</v>
      </c>
      <c r="AT188" s="2447"/>
      <c r="AU188" s="2447"/>
      <c r="AV188" s="2447"/>
      <c r="AW188" s="2447"/>
      <c r="AX188" s="2447"/>
      <c r="AY188" s="2447"/>
      <c r="AZ188" s="2447"/>
      <c r="BA188" s="2447"/>
      <c r="BB188" s="2447"/>
      <c r="BC188" s="2447"/>
      <c r="BD188" s="2448"/>
    </row>
    <row r="189" spans="1:56" ht="15" customHeight="1" outlineLevel="1">
      <c r="A189" s="2439">
        <v>5</v>
      </c>
      <c r="B189" s="2440"/>
      <c r="C189" s="2441"/>
      <c r="D189" s="2442"/>
      <c r="E189" s="2442"/>
      <c r="F189" s="2442"/>
      <c r="G189" s="2442"/>
      <c r="H189" s="2442"/>
      <c r="I189" s="2442"/>
      <c r="J189" s="2442"/>
      <c r="K189" s="2442"/>
      <c r="L189" s="2442"/>
      <c r="M189" s="2442"/>
      <c r="N189" s="2442"/>
      <c r="O189" s="2442"/>
      <c r="P189" s="2442"/>
      <c r="Q189" s="2442"/>
      <c r="R189" s="2442"/>
      <c r="S189" s="2442"/>
      <c r="T189" s="2442"/>
      <c r="U189" s="2442"/>
      <c r="V189" s="2442"/>
      <c r="W189" s="2442"/>
      <c r="X189" s="2442"/>
      <c r="Y189" s="2442"/>
      <c r="Z189" s="2442"/>
      <c r="AA189" s="2442"/>
      <c r="AB189" s="2442"/>
      <c r="AC189" s="2442"/>
      <c r="AD189" s="2442"/>
      <c r="AE189" s="2442"/>
      <c r="AF189" s="2442"/>
      <c r="AG189" s="2442"/>
      <c r="AH189" s="2442"/>
      <c r="AI189" s="2442"/>
      <c r="AJ189" s="2442"/>
      <c r="AK189" s="2442"/>
      <c r="AL189" s="2442"/>
      <c r="AM189" s="2564"/>
      <c r="AN189" s="2551">
        <v>71311105</v>
      </c>
      <c r="AO189" s="2516"/>
      <c r="AP189" s="2516"/>
      <c r="AQ189" s="2516"/>
      <c r="AR189" s="2552"/>
      <c r="AS189" s="2446">
        <v>0</v>
      </c>
      <c r="AT189" s="2447"/>
      <c r="AU189" s="2447"/>
      <c r="AV189" s="2447"/>
      <c r="AW189" s="2447"/>
      <c r="AX189" s="2447"/>
      <c r="AY189" s="2447"/>
      <c r="AZ189" s="2447"/>
      <c r="BA189" s="2447"/>
      <c r="BB189" s="2447"/>
      <c r="BC189" s="2447"/>
      <c r="BD189" s="2448"/>
    </row>
    <row r="190" spans="1:56" ht="15" customHeight="1" outlineLevel="1">
      <c r="A190" s="2439">
        <v>6</v>
      </c>
      <c r="B190" s="2440"/>
      <c r="C190" s="2441"/>
      <c r="D190" s="2442"/>
      <c r="E190" s="2442"/>
      <c r="F190" s="2442"/>
      <c r="G190" s="2442"/>
      <c r="H190" s="2442"/>
      <c r="I190" s="2442"/>
      <c r="J190" s="2442"/>
      <c r="K190" s="2442"/>
      <c r="L190" s="2442"/>
      <c r="M190" s="2442"/>
      <c r="N190" s="2442"/>
      <c r="O190" s="2442"/>
      <c r="P190" s="2442"/>
      <c r="Q190" s="2442"/>
      <c r="R190" s="2442"/>
      <c r="S190" s="2442"/>
      <c r="T190" s="2442"/>
      <c r="U190" s="2442"/>
      <c r="V190" s="2442"/>
      <c r="W190" s="2442"/>
      <c r="X190" s="2442"/>
      <c r="Y190" s="2442"/>
      <c r="Z190" s="2442"/>
      <c r="AA190" s="2442"/>
      <c r="AB190" s="2442"/>
      <c r="AC190" s="2442"/>
      <c r="AD190" s="2442"/>
      <c r="AE190" s="2442"/>
      <c r="AF190" s="2442"/>
      <c r="AG190" s="2442"/>
      <c r="AH190" s="2442"/>
      <c r="AI190" s="2442"/>
      <c r="AJ190" s="2442"/>
      <c r="AK190" s="2442"/>
      <c r="AL190" s="2442"/>
      <c r="AM190" s="2564"/>
      <c r="AN190" s="2551">
        <v>71311106</v>
      </c>
      <c r="AO190" s="2516"/>
      <c r="AP190" s="2516"/>
      <c r="AQ190" s="2516"/>
      <c r="AR190" s="2552"/>
      <c r="AS190" s="2446">
        <v>0</v>
      </c>
      <c r="AT190" s="2447"/>
      <c r="AU190" s="2447"/>
      <c r="AV190" s="2447"/>
      <c r="AW190" s="2447"/>
      <c r="AX190" s="2447"/>
      <c r="AY190" s="2447"/>
      <c r="AZ190" s="2447"/>
      <c r="BA190" s="2447"/>
      <c r="BB190" s="2447"/>
      <c r="BC190" s="2447"/>
      <c r="BD190" s="2448"/>
    </row>
    <row r="191" spans="1:56" ht="15" customHeight="1" outlineLevel="1">
      <c r="A191" s="2439">
        <v>7</v>
      </c>
      <c r="B191" s="2440"/>
      <c r="C191" s="2441"/>
      <c r="D191" s="2442"/>
      <c r="E191" s="2442"/>
      <c r="F191" s="2442"/>
      <c r="G191" s="2442"/>
      <c r="H191" s="2442"/>
      <c r="I191" s="2442"/>
      <c r="J191" s="2442"/>
      <c r="K191" s="2442"/>
      <c r="L191" s="2442"/>
      <c r="M191" s="2442"/>
      <c r="N191" s="2442"/>
      <c r="O191" s="2442"/>
      <c r="P191" s="2442"/>
      <c r="Q191" s="2442"/>
      <c r="R191" s="2442"/>
      <c r="S191" s="2442"/>
      <c r="T191" s="2442"/>
      <c r="U191" s="2442"/>
      <c r="V191" s="2442"/>
      <c r="W191" s="2442"/>
      <c r="X191" s="2442"/>
      <c r="Y191" s="2442"/>
      <c r="Z191" s="2442"/>
      <c r="AA191" s="2442"/>
      <c r="AB191" s="2442"/>
      <c r="AC191" s="2442"/>
      <c r="AD191" s="2442"/>
      <c r="AE191" s="2442"/>
      <c r="AF191" s="2442"/>
      <c r="AG191" s="2442"/>
      <c r="AH191" s="2442"/>
      <c r="AI191" s="2442"/>
      <c r="AJ191" s="2442"/>
      <c r="AK191" s="2442"/>
      <c r="AL191" s="2442"/>
      <c r="AM191" s="2564"/>
      <c r="AN191" s="2551">
        <v>71311107</v>
      </c>
      <c r="AO191" s="2516"/>
      <c r="AP191" s="2516"/>
      <c r="AQ191" s="2516"/>
      <c r="AR191" s="2552"/>
      <c r="AS191" s="2446">
        <v>0</v>
      </c>
      <c r="AT191" s="2447"/>
      <c r="AU191" s="2447"/>
      <c r="AV191" s="2447"/>
      <c r="AW191" s="2447"/>
      <c r="AX191" s="2447"/>
      <c r="AY191" s="2447"/>
      <c r="AZ191" s="2447"/>
      <c r="BA191" s="2447"/>
      <c r="BB191" s="2447"/>
      <c r="BC191" s="2447"/>
      <c r="BD191" s="2448"/>
    </row>
    <row r="192" spans="1:56" ht="15" customHeight="1" outlineLevel="1">
      <c r="A192" s="2439">
        <v>8</v>
      </c>
      <c r="B192" s="2440"/>
      <c r="C192" s="2441"/>
      <c r="D192" s="2442"/>
      <c r="E192" s="2442"/>
      <c r="F192" s="2442"/>
      <c r="G192" s="2442"/>
      <c r="H192" s="2442"/>
      <c r="I192" s="2442"/>
      <c r="J192" s="2442"/>
      <c r="K192" s="2442"/>
      <c r="L192" s="2442"/>
      <c r="M192" s="2442"/>
      <c r="N192" s="2442"/>
      <c r="O192" s="2442"/>
      <c r="P192" s="2442"/>
      <c r="Q192" s="2442"/>
      <c r="R192" s="2442"/>
      <c r="S192" s="2442"/>
      <c r="T192" s="2442"/>
      <c r="U192" s="2442"/>
      <c r="V192" s="2442"/>
      <c r="W192" s="2442"/>
      <c r="X192" s="2442"/>
      <c r="Y192" s="2442"/>
      <c r="Z192" s="2442"/>
      <c r="AA192" s="2442"/>
      <c r="AB192" s="2442"/>
      <c r="AC192" s="2442"/>
      <c r="AD192" s="2442"/>
      <c r="AE192" s="2442"/>
      <c r="AF192" s="2442"/>
      <c r="AG192" s="2442"/>
      <c r="AH192" s="2442"/>
      <c r="AI192" s="2442"/>
      <c r="AJ192" s="2442"/>
      <c r="AK192" s="2442"/>
      <c r="AL192" s="2442"/>
      <c r="AM192" s="2564"/>
      <c r="AN192" s="2551">
        <v>71311108</v>
      </c>
      <c r="AO192" s="2516"/>
      <c r="AP192" s="2516"/>
      <c r="AQ192" s="2516"/>
      <c r="AR192" s="2552"/>
      <c r="AS192" s="2446">
        <v>0</v>
      </c>
      <c r="AT192" s="2447"/>
      <c r="AU192" s="2447"/>
      <c r="AV192" s="2447"/>
      <c r="AW192" s="2447"/>
      <c r="AX192" s="2447"/>
      <c r="AY192" s="2447"/>
      <c r="AZ192" s="2447"/>
      <c r="BA192" s="2447"/>
      <c r="BB192" s="2447"/>
      <c r="BC192" s="2447"/>
      <c r="BD192" s="2448"/>
    </row>
    <row r="193" spans="1:56" ht="15" customHeight="1" outlineLevel="1">
      <c r="A193" s="2439">
        <v>9</v>
      </c>
      <c r="B193" s="2440"/>
      <c r="C193" s="2441"/>
      <c r="D193" s="2442"/>
      <c r="E193" s="2442"/>
      <c r="F193" s="2442"/>
      <c r="G193" s="2442"/>
      <c r="H193" s="2442"/>
      <c r="I193" s="2442"/>
      <c r="J193" s="2442"/>
      <c r="K193" s="2442"/>
      <c r="L193" s="2442"/>
      <c r="M193" s="2442"/>
      <c r="N193" s="2442"/>
      <c r="O193" s="2442"/>
      <c r="P193" s="2442"/>
      <c r="Q193" s="2442"/>
      <c r="R193" s="2442"/>
      <c r="S193" s="2442"/>
      <c r="T193" s="2442"/>
      <c r="U193" s="2442"/>
      <c r="V193" s="2442"/>
      <c r="W193" s="2442"/>
      <c r="X193" s="2442"/>
      <c r="Y193" s="2442"/>
      <c r="Z193" s="2442"/>
      <c r="AA193" s="2442"/>
      <c r="AB193" s="2442"/>
      <c r="AC193" s="2442"/>
      <c r="AD193" s="2442"/>
      <c r="AE193" s="2442"/>
      <c r="AF193" s="2442"/>
      <c r="AG193" s="2442"/>
      <c r="AH193" s="2442"/>
      <c r="AI193" s="2442"/>
      <c r="AJ193" s="2442"/>
      <c r="AK193" s="2442"/>
      <c r="AL193" s="2442"/>
      <c r="AM193" s="2564"/>
      <c r="AN193" s="2551">
        <v>71311109</v>
      </c>
      <c r="AO193" s="2516"/>
      <c r="AP193" s="2516"/>
      <c r="AQ193" s="2516"/>
      <c r="AR193" s="2552"/>
      <c r="AS193" s="2446">
        <v>0</v>
      </c>
      <c r="AT193" s="2447"/>
      <c r="AU193" s="2447"/>
      <c r="AV193" s="2447"/>
      <c r="AW193" s="2447"/>
      <c r="AX193" s="2447"/>
      <c r="AY193" s="2447"/>
      <c r="AZ193" s="2447"/>
      <c r="BA193" s="2447"/>
      <c r="BB193" s="2447"/>
      <c r="BC193" s="2447"/>
      <c r="BD193" s="2448"/>
    </row>
    <row r="194" spans="1:56" ht="15" customHeight="1" outlineLevel="1" thickBot="1">
      <c r="A194" s="2449">
        <v>10</v>
      </c>
      <c r="B194" s="2450"/>
      <c r="C194" s="2451"/>
      <c r="D194" s="2452"/>
      <c r="E194" s="2452"/>
      <c r="F194" s="2452"/>
      <c r="G194" s="2452"/>
      <c r="H194" s="2452"/>
      <c r="I194" s="2452"/>
      <c r="J194" s="2452"/>
      <c r="K194" s="2452"/>
      <c r="L194" s="2452"/>
      <c r="M194" s="2452"/>
      <c r="N194" s="2452"/>
      <c r="O194" s="2452"/>
      <c r="P194" s="2452"/>
      <c r="Q194" s="2452"/>
      <c r="R194" s="2452"/>
      <c r="S194" s="2452"/>
      <c r="T194" s="2452"/>
      <c r="U194" s="2452"/>
      <c r="V194" s="2452"/>
      <c r="W194" s="2452"/>
      <c r="X194" s="2452"/>
      <c r="Y194" s="2452"/>
      <c r="Z194" s="2452"/>
      <c r="AA194" s="2452"/>
      <c r="AB194" s="2452"/>
      <c r="AC194" s="2452"/>
      <c r="AD194" s="2452"/>
      <c r="AE194" s="2452"/>
      <c r="AF194" s="2452"/>
      <c r="AG194" s="2452"/>
      <c r="AH194" s="2452"/>
      <c r="AI194" s="2452"/>
      <c r="AJ194" s="2452"/>
      <c r="AK194" s="2452"/>
      <c r="AL194" s="2452"/>
      <c r="AM194" s="2565"/>
      <c r="AN194" s="2556">
        <v>71311110</v>
      </c>
      <c r="AO194" s="2454"/>
      <c r="AP194" s="2454"/>
      <c r="AQ194" s="2454"/>
      <c r="AR194" s="2455"/>
      <c r="AS194" s="2456">
        <v>0</v>
      </c>
      <c r="AT194" s="2457"/>
      <c r="AU194" s="2457"/>
      <c r="AV194" s="2457"/>
      <c r="AW194" s="2457"/>
      <c r="AX194" s="2457"/>
      <c r="AY194" s="2457"/>
      <c r="AZ194" s="2457"/>
      <c r="BA194" s="2457"/>
      <c r="BB194" s="2457"/>
      <c r="BC194" s="2457"/>
      <c r="BD194" s="2458"/>
    </row>
    <row r="195" spans="1:56" ht="15" customHeight="1">
      <c r="A195" s="430"/>
      <c r="B195" s="431"/>
      <c r="C195" s="431"/>
      <c r="D195" s="431"/>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403"/>
      <c r="AM195" s="403"/>
      <c r="AN195" s="403"/>
      <c r="AO195" s="403"/>
      <c r="AP195" s="403"/>
      <c r="AQ195" s="403"/>
      <c r="AR195" s="403"/>
      <c r="AS195" s="403"/>
      <c r="AT195" s="403"/>
      <c r="AU195" s="403"/>
      <c r="AV195" s="403"/>
      <c r="AW195" s="403"/>
      <c r="AX195" s="403"/>
      <c r="AY195" s="403"/>
      <c r="AZ195" s="403"/>
      <c r="BA195" s="403"/>
      <c r="BB195" s="403"/>
      <c r="BC195" s="403"/>
      <c r="BD195" s="404"/>
    </row>
    <row r="196" spans="1:56" ht="15" customHeight="1">
      <c r="A196" s="441" t="s">
        <v>577</v>
      </c>
      <c r="B196" s="427"/>
      <c r="C196" s="361" t="s">
        <v>774</v>
      </c>
      <c r="D196" s="370"/>
      <c r="E196" s="375"/>
      <c r="F196" s="375"/>
      <c r="G196" s="375"/>
      <c r="H196" s="375"/>
      <c r="I196" s="375"/>
      <c r="J196" s="375"/>
      <c r="K196" s="375"/>
      <c r="L196" s="375"/>
      <c r="M196" s="375"/>
      <c r="N196" s="375"/>
      <c r="O196" s="375"/>
      <c r="P196" s="355"/>
      <c r="Q196" s="355"/>
      <c r="R196" s="355"/>
      <c r="S196" s="355"/>
      <c r="T196" s="355"/>
      <c r="U196" s="355"/>
      <c r="V196" s="355"/>
      <c r="W196" s="355"/>
      <c r="X196" s="355"/>
      <c r="Y196" s="355"/>
      <c r="Z196" s="355"/>
      <c r="AA196" s="355"/>
      <c r="AB196" s="355"/>
      <c r="AC196" s="355"/>
      <c r="AD196" s="355"/>
      <c r="AE196" s="355"/>
      <c r="AF196" s="355"/>
      <c r="AG196" s="355"/>
      <c r="AH196" s="355"/>
      <c r="AI196" s="355"/>
      <c r="AJ196" s="355"/>
      <c r="AK196" s="355"/>
      <c r="AL196" s="356"/>
      <c r="AM196" s="356"/>
      <c r="AN196" s="356"/>
      <c r="AO196" s="356"/>
      <c r="AP196" s="2551">
        <v>719999</v>
      </c>
      <c r="AQ196" s="2516"/>
      <c r="AR196" s="2552"/>
      <c r="AS196" s="442"/>
      <c r="AT196" s="382" t="e">
        <f>SUM(AT183,AT170,AT153,AT134,AT121,AT108,AT95,AT81,AT62,AT35,AT22,AT9)</f>
        <v>#REF!</v>
      </c>
      <c r="AU196" s="2566">
        <f>SUM(AU9,AU22,AU35,AU49,AU62,AU81,AU95,AU108,AU121,AU134,AU153,AU170,AU183)</f>
        <v>0</v>
      </c>
      <c r="AV196" s="2567"/>
      <c r="AW196" s="2567"/>
      <c r="AX196" s="2567"/>
      <c r="AY196" s="2567"/>
      <c r="AZ196" s="2567"/>
      <c r="BA196" s="2567"/>
      <c r="BB196" s="2567"/>
      <c r="BC196" s="2568"/>
      <c r="BD196" s="383"/>
    </row>
    <row r="197" spans="1:56" ht="15" customHeight="1">
      <c r="A197" s="428"/>
      <c r="B197" s="427"/>
      <c r="C197" s="370"/>
      <c r="D197" s="370"/>
      <c r="E197" s="375"/>
      <c r="F197" s="375"/>
      <c r="G197" s="375"/>
      <c r="H197" s="375"/>
      <c r="I197" s="375"/>
      <c r="J197" s="375"/>
      <c r="K197" s="375"/>
      <c r="L197" s="375"/>
      <c r="M197" s="375"/>
      <c r="N197" s="375"/>
      <c r="O197" s="375"/>
      <c r="P197" s="355"/>
      <c r="Q197" s="355"/>
      <c r="R197" s="355"/>
      <c r="S197" s="355"/>
      <c r="T197" s="355"/>
      <c r="U197" s="355"/>
      <c r="V197" s="355"/>
      <c r="W197" s="355"/>
      <c r="X197" s="355"/>
      <c r="Y197" s="355"/>
      <c r="Z197" s="355"/>
      <c r="AA197" s="355"/>
      <c r="AB197" s="355"/>
      <c r="AC197" s="355"/>
      <c r="AD197" s="355"/>
      <c r="AE197" s="355"/>
      <c r="AF197" s="355"/>
      <c r="AG197" s="355"/>
      <c r="AH197" s="355"/>
      <c r="AI197" s="355"/>
      <c r="AJ197" s="355"/>
      <c r="AK197" s="355"/>
      <c r="AL197" s="356"/>
      <c r="AM197" s="356"/>
      <c r="AN197" s="356"/>
      <c r="AO197" s="356"/>
      <c r="AP197" s="371"/>
      <c r="AQ197" s="371"/>
      <c r="AR197" s="371"/>
      <c r="AS197" s="369"/>
      <c r="AT197" s="403"/>
      <c r="AU197" s="419"/>
      <c r="AV197" s="419"/>
      <c r="AW197" s="419"/>
      <c r="AX197" s="419"/>
      <c r="AY197" s="420"/>
      <c r="AZ197" s="420"/>
      <c r="BA197" s="420"/>
      <c r="BB197" s="420"/>
      <c r="BC197" s="420"/>
      <c r="BD197" s="404"/>
    </row>
    <row r="198" spans="1:56" ht="33" customHeight="1" thickBot="1">
      <c r="A198" s="443" t="s">
        <v>579</v>
      </c>
      <c r="B198" s="427"/>
      <c r="C198" s="2619" t="s">
        <v>578</v>
      </c>
      <c r="D198" s="2619"/>
      <c r="E198" s="2619"/>
      <c r="F198" s="2619"/>
      <c r="G198" s="2619"/>
      <c r="H198" s="2619"/>
      <c r="I198" s="2619"/>
      <c r="J198" s="2619"/>
      <c r="K198" s="2619"/>
      <c r="L198" s="2619"/>
      <c r="M198" s="2619"/>
      <c r="N198" s="2619"/>
      <c r="O198" s="2619"/>
      <c r="P198" s="2619"/>
      <c r="Q198" s="2619"/>
      <c r="R198" s="2619"/>
      <c r="S198" s="2619"/>
      <c r="T198" s="2619"/>
      <c r="U198" s="2619"/>
      <c r="V198" s="2619"/>
      <c r="W198" s="2619"/>
      <c r="X198" s="2619"/>
      <c r="Y198" s="2619"/>
      <c r="Z198" s="2619"/>
      <c r="AA198" s="2619"/>
      <c r="AB198" s="2619"/>
      <c r="AC198" s="2619"/>
      <c r="AD198" s="2619"/>
      <c r="AE198" s="2619"/>
      <c r="AF198" s="2619"/>
      <c r="AG198" s="2619"/>
      <c r="AH198" s="2619"/>
      <c r="AI198" s="2619"/>
      <c r="AJ198" s="2619"/>
      <c r="AK198" s="2619"/>
      <c r="AL198" s="2619"/>
      <c r="AM198" s="2619"/>
      <c r="AN198" s="2419">
        <v>8213</v>
      </c>
      <c r="AO198" s="2419"/>
      <c r="AP198" s="2419"/>
      <c r="AQ198" s="2419"/>
      <c r="AR198" s="2419"/>
      <c r="AS198" s="381"/>
      <c r="AT198" s="382" t="e">
        <f>SUM(#REF!,AS200:BD209)</f>
        <v>#REF!</v>
      </c>
      <c r="AU198" s="2566">
        <f>SUM(AS200:BD209)</f>
        <v>0</v>
      </c>
      <c r="AV198" s="2567"/>
      <c r="AW198" s="2567"/>
      <c r="AX198" s="2567"/>
      <c r="AY198" s="2567"/>
      <c r="AZ198" s="2567"/>
      <c r="BA198" s="2567"/>
      <c r="BB198" s="2567"/>
      <c r="BC198" s="2568"/>
      <c r="BD198" s="383"/>
    </row>
    <row r="199" spans="1:56" ht="15" customHeight="1" outlineLevel="1" thickBot="1">
      <c r="A199" s="2501" t="s">
        <v>197</v>
      </c>
      <c r="B199" s="2502"/>
      <c r="C199" s="2503" t="s">
        <v>775</v>
      </c>
      <c r="D199" s="2503"/>
      <c r="E199" s="2503"/>
      <c r="F199" s="2503"/>
      <c r="G199" s="2503"/>
      <c r="H199" s="2503"/>
      <c r="I199" s="2503"/>
      <c r="J199" s="2503"/>
      <c r="K199" s="2503"/>
      <c r="L199" s="2503"/>
      <c r="M199" s="2503"/>
      <c r="N199" s="2537" t="s">
        <v>141</v>
      </c>
      <c r="O199" s="2538"/>
      <c r="P199" s="2538"/>
      <c r="Q199" s="2538"/>
      <c r="R199" s="2538"/>
      <c r="S199" s="2538"/>
      <c r="T199" s="2538"/>
      <c r="U199" s="2538"/>
      <c r="V199" s="2538"/>
      <c r="W199" s="2538"/>
      <c r="X199" s="2538"/>
      <c r="Y199" s="2538"/>
      <c r="Z199" s="2538"/>
      <c r="AA199" s="2538"/>
      <c r="AB199" s="2538"/>
      <c r="AC199" s="2538"/>
      <c r="AD199" s="2538"/>
      <c r="AE199" s="2538"/>
      <c r="AF199" s="2538"/>
      <c r="AG199" s="2538"/>
      <c r="AH199" s="2538"/>
      <c r="AI199" s="2538"/>
      <c r="AJ199" s="2538"/>
      <c r="AK199" s="2538"/>
      <c r="AL199" s="2538"/>
      <c r="AM199" s="2539"/>
      <c r="AN199" s="2560" t="s">
        <v>11</v>
      </c>
      <c r="AO199" s="2414"/>
      <c r="AP199" s="2414"/>
      <c r="AQ199" s="2414"/>
      <c r="AR199" s="2425"/>
      <c r="AS199" s="2426" t="s">
        <v>370</v>
      </c>
      <c r="AT199" s="2427"/>
      <c r="AU199" s="2427"/>
      <c r="AV199" s="2427"/>
      <c r="AW199" s="2427"/>
      <c r="AX199" s="2427"/>
      <c r="AY199" s="2427"/>
      <c r="AZ199" s="2427"/>
      <c r="BA199" s="2427"/>
      <c r="BB199" s="2427"/>
      <c r="BC199" s="2427"/>
      <c r="BD199" s="2428"/>
    </row>
    <row r="200" spans="1:56" ht="15" customHeight="1" outlineLevel="1">
      <c r="A200" s="2467">
        <v>1</v>
      </c>
      <c r="B200" s="2468"/>
      <c r="C200" s="2509"/>
      <c r="D200" s="2509"/>
      <c r="E200" s="2509"/>
      <c r="F200" s="2509"/>
      <c r="G200" s="2509"/>
      <c r="H200" s="2509"/>
      <c r="I200" s="2509"/>
      <c r="J200" s="2509"/>
      <c r="K200" s="2509"/>
      <c r="L200" s="2509"/>
      <c r="M200" s="2509"/>
      <c r="N200" s="2543"/>
      <c r="O200" s="2544"/>
      <c r="P200" s="2544"/>
      <c r="Q200" s="2544"/>
      <c r="R200" s="2544"/>
      <c r="S200" s="2544"/>
      <c r="T200" s="2544"/>
      <c r="U200" s="2544"/>
      <c r="V200" s="2544"/>
      <c r="W200" s="2544"/>
      <c r="X200" s="2544"/>
      <c r="Y200" s="2544"/>
      <c r="Z200" s="2544"/>
      <c r="AA200" s="2544"/>
      <c r="AB200" s="2544"/>
      <c r="AC200" s="2544"/>
      <c r="AD200" s="2544"/>
      <c r="AE200" s="2544"/>
      <c r="AF200" s="2544"/>
      <c r="AG200" s="2544"/>
      <c r="AH200" s="2544"/>
      <c r="AI200" s="2544"/>
      <c r="AJ200" s="2544"/>
      <c r="AK200" s="2544"/>
      <c r="AL200" s="2544"/>
      <c r="AM200" s="2545"/>
      <c r="AN200" s="2546">
        <v>72111101</v>
      </c>
      <c r="AO200" s="2512"/>
      <c r="AP200" s="2512"/>
      <c r="AQ200" s="2512"/>
      <c r="AR200" s="2547"/>
      <c r="AS200" s="2436">
        <v>0</v>
      </c>
      <c r="AT200" s="2437"/>
      <c r="AU200" s="2437"/>
      <c r="AV200" s="2437"/>
      <c r="AW200" s="2437"/>
      <c r="AX200" s="2437"/>
      <c r="AY200" s="2437"/>
      <c r="AZ200" s="2437"/>
      <c r="BA200" s="2437"/>
      <c r="BB200" s="2437"/>
      <c r="BC200" s="2437"/>
      <c r="BD200" s="2438"/>
    </row>
    <row r="201" spans="1:56" ht="15" customHeight="1" outlineLevel="1">
      <c r="A201" s="2472">
        <v>2</v>
      </c>
      <c r="B201" s="2473"/>
      <c r="C201" s="2513"/>
      <c r="D201" s="2513"/>
      <c r="E201" s="2513"/>
      <c r="F201" s="2513"/>
      <c r="G201" s="2513"/>
      <c r="H201" s="2513"/>
      <c r="I201" s="2513"/>
      <c r="J201" s="2513"/>
      <c r="K201" s="2513"/>
      <c r="L201" s="2513"/>
      <c r="M201" s="2513"/>
      <c r="N201" s="2548"/>
      <c r="O201" s="2549"/>
      <c r="P201" s="2549"/>
      <c r="Q201" s="2549"/>
      <c r="R201" s="2549"/>
      <c r="S201" s="2549"/>
      <c r="T201" s="2549"/>
      <c r="U201" s="2549"/>
      <c r="V201" s="2549"/>
      <c r="W201" s="2549"/>
      <c r="X201" s="2549"/>
      <c r="Y201" s="2549"/>
      <c r="Z201" s="2549"/>
      <c r="AA201" s="2549"/>
      <c r="AB201" s="2549"/>
      <c r="AC201" s="2549"/>
      <c r="AD201" s="2549"/>
      <c r="AE201" s="2549"/>
      <c r="AF201" s="2549"/>
      <c r="AG201" s="2549"/>
      <c r="AH201" s="2549"/>
      <c r="AI201" s="2549"/>
      <c r="AJ201" s="2549"/>
      <c r="AK201" s="2549"/>
      <c r="AL201" s="2549"/>
      <c r="AM201" s="2550"/>
      <c r="AN201" s="2551">
        <v>72111102</v>
      </c>
      <c r="AO201" s="2516"/>
      <c r="AP201" s="2516"/>
      <c r="AQ201" s="2516"/>
      <c r="AR201" s="2552"/>
      <c r="AS201" s="2446">
        <v>0</v>
      </c>
      <c r="AT201" s="2447"/>
      <c r="AU201" s="2447"/>
      <c r="AV201" s="2447"/>
      <c r="AW201" s="2447"/>
      <c r="AX201" s="2447"/>
      <c r="AY201" s="2447"/>
      <c r="AZ201" s="2447"/>
      <c r="BA201" s="2447"/>
      <c r="BB201" s="2447"/>
      <c r="BC201" s="2447"/>
      <c r="BD201" s="2448"/>
    </row>
    <row r="202" spans="1:56" ht="15" customHeight="1" outlineLevel="1">
      <c r="A202" s="2472">
        <v>3</v>
      </c>
      <c r="B202" s="2473"/>
      <c r="C202" s="2513"/>
      <c r="D202" s="2513"/>
      <c r="E202" s="2513"/>
      <c r="F202" s="2513"/>
      <c r="G202" s="2513"/>
      <c r="H202" s="2513"/>
      <c r="I202" s="2513"/>
      <c r="J202" s="2513"/>
      <c r="K202" s="2513"/>
      <c r="L202" s="2513"/>
      <c r="M202" s="2513"/>
      <c r="N202" s="2548"/>
      <c r="O202" s="2549"/>
      <c r="P202" s="2549"/>
      <c r="Q202" s="2549"/>
      <c r="R202" s="2549"/>
      <c r="S202" s="2549"/>
      <c r="T202" s="2549"/>
      <c r="U202" s="2549"/>
      <c r="V202" s="2549"/>
      <c r="W202" s="2549"/>
      <c r="X202" s="2549"/>
      <c r="Y202" s="2549"/>
      <c r="Z202" s="2549"/>
      <c r="AA202" s="2549"/>
      <c r="AB202" s="2549"/>
      <c r="AC202" s="2549"/>
      <c r="AD202" s="2549"/>
      <c r="AE202" s="2549"/>
      <c r="AF202" s="2549"/>
      <c r="AG202" s="2549"/>
      <c r="AH202" s="2549"/>
      <c r="AI202" s="2549"/>
      <c r="AJ202" s="2549"/>
      <c r="AK202" s="2549"/>
      <c r="AL202" s="2549"/>
      <c r="AM202" s="2550"/>
      <c r="AN202" s="2551">
        <v>72111103</v>
      </c>
      <c r="AO202" s="2516"/>
      <c r="AP202" s="2516"/>
      <c r="AQ202" s="2516"/>
      <c r="AR202" s="2552"/>
      <c r="AS202" s="2446">
        <v>0</v>
      </c>
      <c r="AT202" s="2447"/>
      <c r="AU202" s="2447"/>
      <c r="AV202" s="2447"/>
      <c r="AW202" s="2447"/>
      <c r="AX202" s="2447"/>
      <c r="AY202" s="2447"/>
      <c r="AZ202" s="2447"/>
      <c r="BA202" s="2447"/>
      <c r="BB202" s="2447"/>
      <c r="BC202" s="2447"/>
      <c r="BD202" s="2448"/>
    </row>
    <row r="203" spans="1:56" ht="15" customHeight="1" outlineLevel="1">
      <c r="A203" s="2472">
        <v>4</v>
      </c>
      <c r="B203" s="2473"/>
      <c r="C203" s="2513"/>
      <c r="D203" s="2513"/>
      <c r="E203" s="2513"/>
      <c r="F203" s="2513"/>
      <c r="G203" s="2513"/>
      <c r="H203" s="2513"/>
      <c r="I203" s="2513"/>
      <c r="J203" s="2513"/>
      <c r="K203" s="2513"/>
      <c r="L203" s="2513"/>
      <c r="M203" s="2513"/>
      <c r="N203" s="2548"/>
      <c r="O203" s="2549"/>
      <c r="P203" s="2549"/>
      <c r="Q203" s="2549"/>
      <c r="R203" s="2549"/>
      <c r="S203" s="2549"/>
      <c r="T203" s="2549"/>
      <c r="U203" s="2549"/>
      <c r="V203" s="2549"/>
      <c r="W203" s="2549"/>
      <c r="X203" s="2549"/>
      <c r="Y203" s="2549"/>
      <c r="Z203" s="2549"/>
      <c r="AA203" s="2549"/>
      <c r="AB203" s="2549"/>
      <c r="AC203" s="2549"/>
      <c r="AD203" s="2549"/>
      <c r="AE203" s="2549"/>
      <c r="AF203" s="2549"/>
      <c r="AG203" s="2549"/>
      <c r="AH203" s="2549"/>
      <c r="AI203" s="2549"/>
      <c r="AJ203" s="2549"/>
      <c r="AK203" s="2549"/>
      <c r="AL203" s="2549"/>
      <c r="AM203" s="2550"/>
      <c r="AN203" s="2551">
        <v>72111104</v>
      </c>
      <c r="AO203" s="2516"/>
      <c r="AP203" s="2516"/>
      <c r="AQ203" s="2516"/>
      <c r="AR203" s="2552"/>
      <c r="AS203" s="2446">
        <v>0</v>
      </c>
      <c r="AT203" s="2447"/>
      <c r="AU203" s="2447"/>
      <c r="AV203" s="2447"/>
      <c r="AW203" s="2447"/>
      <c r="AX203" s="2447"/>
      <c r="AY203" s="2447"/>
      <c r="AZ203" s="2447"/>
      <c r="BA203" s="2447"/>
      <c r="BB203" s="2447"/>
      <c r="BC203" s="2447"/>
      <c r="BD203" s="2448"/>
    </row>
    <row r="204" spans="1:56" ht="15" customHeight="1" outlineLevel="1">
      <c r="A204" s="2472">
        <v>5</v>
      </c>
      <c r="B204" s="2473"/>
      <c r="C204" s="2513"/>
      <c r="D204" s="2513"/>
      <c r="E204" s="2513"/>
      <c r="F204" s="2513"/>
      <c r="G204" s="2513"/>
      <c r="H204" s="2513"/>
      <c r="I204" s="2513"/>
      <c r="J204" s="2513"/>
      <c r="K204" s="2513"/>
      <c r="L204" s="2513"/>
      <c r="M204" s="2513"/>
      <c r="N204" s="2548"/>
      <c r="O204" s="2549"/>
      <c r="P204" s="2549"/>
      <c r="Q204" s="2549"/>
      <c r="R204" s="2549"/>
      <c r="S204" s="2549"/>
      <c r="T204" s="2549"/>
      <c r="U204" s="2549"/>
      <c r="V204" s="2549"/>
      <c r="W204" s="2549"/>
      <c r="X204" s="2549"/>
      <c r="Y204" s="2549"/>
      <c r="Z204" s="2549"/>
      <c r="AA204" s="2549"/>
      <c r="AB204" s="2549"/>
      <c r="AC204" s="2549"/>
      <c r="AD204" s="2549"/>
      <c r="AE204" s="2549"/>
      <c r="AF204" s="2549"/>
      <c r="AG204" s="2549"/>
      <c r="AH204" s="2549"/>
      <c r="AI204" s="2549"/>
      <c r="AJ204" s="2549"/>
      <c r="AK204" s="2549"/>
      <c r="AL204" s="2549"/>
      <c r="AM204" s="2550"/>
      <c r="AN204" s="2551">
        <v>72111105</v>
      </c>
      <c r="AO204" s="2516"/>
      <c r="AP204" s="2516"/>
      <c r="AQ204" s="2516"/>
      <c r="AR204" s="2552"/>
      <c r="AS204" s="2446">
        <v>0</v>
      </c>
      <c r="AT204" s="2447"/>
      <c r="AU204" s="2447"/>
      <c r="AV204" s="2447"/>
      <c r="AW204" s="2447"/>
      <c r="AX204" s="2447"/>
      <c r="AY204" s="2447"/>
      <c r="AZ204" s="2447"/>
      <c r="BA204" s="2447"/>
      <c r="BB204" s="2447"/>
      <c r="BC204" s="2447"/>
      <c r="BD204" s="2448"/>
    </row>
    <row r="205" spans="1:56" ht="15" customHeight="1" outlineLevel="1">
      <c r="A205" s="2472">
        <v>6</v>
      </c>
      <c r="B205" s="2473"/>
      <c r="C205" s="2513"/>
      <c r="D205" s="2513"/>
      <c r="E205" s="2513"/>
      <c r="F205" s="2513"/>
      <c r="G205" s="2513"/>
      <c r="H205" s="2513"/>
      <c r="I205" s="2513"/>
      <c r="J205" s="2513"/>
      <c r="K205" s="2513"/>
      <c r="L205" s="2513"/>
      <c r="M205" s="2513"/>
      <c r="N205" s="2548"/>
      <c r="O205" s="2549"/>
      <c r="P205" s="2549"/>
      <c r="Q205" s="2549"/>
      <c r="R205" s="2549"/>
      <c r="S205" s="2549"/>
      <c r="T205" s="2549"/>
      <c r="U205" s="2549"/>
      <c r="V205" s="2549"/>
      <c r="W205" s="2549"/>
      <c r="X205" s="2549"/>
      <c r="Y205" s="2549"/>
      <c r="Z205" s="2549"/>
      <c r="AA205" s="2549"/>
      <c r="AB205" s="2549"/>
      <c r="AC205" s="2549"/>
      <c r="AD205" s="2549"/>
      <c r="AE205" s="2549"/>
      <c r="AF205" s="2549"/>
      <c r="AG205" s="2549"/>
      <c r="AH205" s="2549"/>
      <c r="AI205" s="2549"/>
      <c r="AJ205" s="2549"/>
      <c r="AK205" s="2549"/>
      <c r="AL205" s="2549"/>
      <c r="AM205" s="2550"/>
      <c r="AN205" s="2551">
        <v>72111106</v>
      </c>
      <c r="AO205" s="2516"/>
      <c r="AP205" s="2516"/>
      <c r="AQ205" s="2516"/>
      <c r="AR205" s="2552"/>
      <c r="AS205" s="2446">
        <v>0</v>
      </c>
      <c r="AT205" s="2447"/>
      <c r="AU205" s="2447"/>
      <c r="AV205" s="2447"/>
      <c r="AW205" s="2447"/>
      <c r="AX205" s="2447"/>
      <c r="AY205" s="2447"/>
      <c r="AZ205" s="2447"/>
      <c r="BA205" s="2447"/>
      <c r="BB205" s="2447"/>
      <c r="BC205" s="2447"/>
      <c r="BD205" s="2448"/>
    </row>
    <row r="206" spans="1:56" ht="15" customHeight="1" outlineLevel="1">
      <c r="A206" s="2472">
        <v>7</v>
      </c>
      <c r="B206" s="2473"/>
      <c r="C206" s="2513"/>
      <c r="D206" s="2513"/>
      <c r="E206" s="2513"/>
      <c r="F206" s="2513"/>
      <c r="G206" s="2513"/>
      <c r="H206" s="2513"/>
      <c r="I206" s="2513"/>
      <c r="J206" s="2513"/>
      <c r="K206" s="2513"/>
      <c r="L206" s="2513"/>
      <c r="M206" s="2513"/>
      <c r="N206" s="2548"/>
      <c r="O206" s="2549"/>
      <c r="P206" s="2549"/>
      <c r="Q206" s="2549"/>
      <c r="R206" s="2549"/>
      <c r="S206" s="2549"/>
      <c r="T206" s="2549"/>
      <c r="U206" s="2549"/>
      <c r="V206" s="2549"/>
      <c r="W206" s="2549"/>
      <c r="X206" s="2549"/>
      <c r="Y206" s="2549"/>
      <c r="Z206" s="2549"/>
      <c r="AA206" s="2549"/>
      <c r="AB206" s="2549"/>
      <c r="AC206" s="2549"/>
      <c r="AD206" s="2549"/>
      <c r="AE206" s="2549"/>
      <c r="AF206" s="2549"/>
      <c r="AG206" s="2549"/>
      <c r="AH206" s="2549"/>
      <c r="AI206" s="2549"/>
      <c r="AJ206" s="2549"/>
      <c r="AK206" s="2549"/>
      <c r="AL206" s="2549"/>
      <c r="AM206" s="2550"/>
      <c r="AN206" s="2551">
        <v>72111107</v>
      </c>
      <c r="AO206" s="2516"/>
      <c r="AP206" s="2516"/>
      <c r="AQ206" s="2516"/>
      <c r="AR206" s="2552"/>
      <c r="AS206" s="2446">
        <v>0</v>
      </c>
      <c r="AT206" s="2447"/>
      <c r="AU206" s="2447"/>
      <c r="AV206" s="2447"/>
      <c r="AW206" s="2447"/>
      <c r="AX206" s="2447"/>
      <c r="AY206" s="2447"/>
      <c r="AZ206" s="2447"/>
      <c r="BA206" s="2447"/>
      <c r="BB206" s="2447"/>
      <c r="BC206" s="2447"/>
      <c r="BD206" s="2448"/>
    </row>
    <row r="207" spans="1:56" ht="15" customHeight="1" outlineLevel="1">
      <c r="A207" s="2472">
        <v>8</v>
      </c>
      <c r="B207" s="2473"/>
      <c r="C207" s="2513"/>
      <c r="D207" s="2513"/>
      <c r="E207" s="2513"/>
      <c r="F207" s="2513"/>
      <c r="G207" s="2513"/>
      <c r="H207" s="2513"/>
      <c r="I207" s="2513"/>
      <c r="J207" s="2513"/>
      <c r="K207" s="2513"/>
      <c r="L207" s="2513"/>
      <c r="M207" s="2513"/>
      <c r="N207" s="2548"/>
      <c r="O207" s="2549"/>
      <c r="P207" s="2549"/>
      <c r="Q207" s="2549"/>
      <c r="R207" s="2549"/>
      <c r="S207" s="2549"/>
      <c r="T207" s="2549"/>
      <c r="U207" s="2549"/>
      <c r="V207" s="2549"/>
      <c r="W207" s="2549"/>
      <c r="X207" s="2549"/>
      <c r="Y207" s="2549"/>
      <c r="Z207" s="2549"/>
      <c r="AA207" s="2549"/>
      <c r="AB207" s="2549"/>
      <c r="AC207" s="2549"/>
      <c r="AD207" s="2549"/>
      <c r="AE207" s="2549"/>
      <c r="AF207" s="2549"/>
      <c r="AG207" s="2549"/>
      <c r="AH207" s="2549"/>
      <c r="AI207" s="2549"/>
      <c r="AJ207" s="2549"/>
      <c r="AK207" s="2549"/>
      <c r="AL207" s="2549"/>
      <c r="AM207" s="2550"/>
      <c r="AN207" s="2551">
        <v>72111108</v>
      </c>
      <c r="AO207" s="2516"/>
      <c r="AP207" s="2516"/>
      <c r="AQ207" s="2516"/>
      <c r="AR207" s="2552"/>
      <c r="AS207" s="2446">
        <v>0</v>
      </c>
      <c r="AT207" s="2447"/>
      <c r="AU207" s="2447"/>
      <c r="AV207" s="2447"/>
      <c r="AW207" s="2447"/>
      <c r="AX207" s="2447"/>
      <c r="AY207" s="2447"/>
      <c r="AZ207" s="2447"/>
      <c r="BA207" s="2447"/>
      <c r="BB207" s="2447"/>
      <c r="BC207" s="2447"/>
      <c r="BD207" s="2448"/>
    </row>
    <row r="208" spans="1:56" ht="15" customHeight="1" outlineLevel="1">
      <c r="A208" s="2472">
        <v>9</v>
      </c>
      <c r="B208" s="2473"/>
      <c r="C208" s="2513"/>
      <c r="D208" s="2513"/>
      <c r="E208" s="2513"/>
      <c r="F208" s="2513"/>
      <c r="G208" s="2513"/>
      <c r="H208" s="2513"/>
      <c r="I208" s="2513"/>
      <c r="J208" s="2513"/>
      <c r="K208" s="2513"/>
      <c r="L208" s="2513"/>
      <c r="M208" s="2513"/>
      <c r="N208" s="2548"/>
      <c r="O208" s="2549"/>
      <c r="P208" s="2549"/>
      <c r="Q208" s="2549"/>
      <c r="R208" s="2549"/>
      <c r="S208" s="2549"/>
      <c r="T208" s="2549"/>
      <c r="U208" s="2549"/>
      <c r="V208" s="2549"/>
      <c r="W208" s="2549"/>
      <c r="X208" s="2549"/>
      <c r="Y208" s="2549"/>
      <c r="Z208" s="2549"/>
      <c r="AA208" s="2549"/>
      <c r="AB208" s="2549"/>
      <c r="AC208" s="2549"/>
      <c r="AD208" s="2549"/>
      <c r="AE208" s="2549"/>
      <c r="AF208" s="2549"/>
      <c r="AG208" s="2549"/>
      <c r="AH208" s="2549"/>
      <c r="AI208" s="2549"/>
      <c r="AJ208" s="2549"/>
      <c r="AK208" s="2549"/>
      <c r="AL208" s="2549"/>
      <c r="AM208" s="2550"/>
      <c r="AN208" s="2551">
        <v>72111109</v>
      </c>
      <c r="AO208" s="2516"/>
      <c r="AP208" s="2516"/>
      <c r="AQ208" s="2516"/>
      <c r="AR208" s="2552"/>
      <c r="AS208" s="2446">
        <v>0</v>
      </c>
      <c r="AT208" s="2447"/>
      <c r="AU208" s="2447"/>
      <c r="AV208" s="2447"/>
      <c r="AW208" s="2447"/>
      <c r="AX208" s="2447"/>
      <c r="AY208" s="2447"/>
      <c r="AZ208" s="2447"/>
      <c r="BA208" s="2447"/>
      <c r="BB208" s="2447"/>
      <c r="BC208" s="2447"/>
      <c r="BD208" s="2448"/>
    </row>
    <row r="209" spans="1:56" ht="15" customHeight="1" outlineLevel="1" thickBot="1">
      <c r="A209" s="2476">
        <v>10</v>
      </c>
      <c r="B209" s="2477"/>
      <c r="C209" s="2517"/>
      <c r="D209" s="2517"/>
      <c r="E209" s="2517"/>
      <c r="F209" s="2517"/>
      <c r="G209" s="2517"/>
      <c r="H209" s="2517"/>
      <c r="I209" s="2517"/>
      <c r="J209" s="2517"/>
      <c r="K209" s="2517"/>
      <c r="L209" s="2517"/>
      <c r="M209" s="2517"/>
      <c r="N209" s="2553"/>
      <c r="O209" s="2554"/>
      <c r="P209" s="2554"/>
      <c r="Q209" s="2554"/>
      <c r="R209" s="2554"/>
      <c r="S209" s="2554"/>
      <c r="T209" s="2554"/>
      <c r="U209" s="2554"/>
      <c r="V209" s="2554"/>
      <c r="W209" s="2554"/>
      <c r="X209" s="2554"/>
      <c r="Y209" s="2554"/>
      <c r="Z209" s="2554"/>
      <c r="AA209" s="2554"/>
      <c r="AB209" s="2554"/>
      <c r="AC209" s="2554"/>
      <c r="AD209" s="2554"/>
      <c r="AE209" s="2554"/>
      <c r="AF209" s="2554"/>
      <c r="AG209" s="2554"/>
      <c r="AH209" s="2554"/>
      <c r="AI209" s="2554"/>
      <c r="AJ209" s="2554"/>
      <c r="AK209" s="2554"/>
      <c r="AL209" s="2554"/>
      <c r="AM209" s="2555"/>
      <c r="AN209" s="2556">
        <v>72111110</v>
      </c>
      <c r="AO209" s="2454"/>
      <c r="AP209" s="2454"/>
      <c r="AQ209" s="2454"/>
      <c r="AR209" s="2455"/>
      <c r="AS209" s="2456">
        <v>0</v>
      </c>
      <c r="AT209" s="2457"/>
      <c r="AU209" s="2457"/>
      <c r="AV209" s="2457"/>
      <c r="AW209" s="2457"/>
      <c r="AX209" s="2457"/>
      <c r="AY209" s="2457"/>
      <c r="AZ209" s="2457"/>
      <c r="BA209" s="2457"/>
      <c r="BB209" s="2457"/>
      <c r="BC209" s="2457"/>
      <c r="BD209" s="2458"/>
    </row>
    <row r="210" spans="1:56" ht="15" customHeight="1">
      <c r="A210" s="418"/>
      <c r="B210" s="370"/>
      <c r="C210" s="370"/>
      <c r="D210" s="444"/>
      <c r="E210" s="375"/>
      <c r="F210" s="375"/>
      <c r="G210" s="375"/>
      <c r="H210" s="375"/>
      <c r="I210" s="375"/>
      <c r="J210" s="375"/>
      <c r="K210" s="375"/>
      <c r="L210" s="375"/>
      <c r="M210" s="375"/>
      <c r="N210" s="375"/>
      <c r="O210" s="375"/>
      <c r="P210" s="355"/>
      <c r="Q210" s="355"/>
      <c r="R210" s="355"/>
      <c r="S210" s="355"/>
      <c r="T210" s="355"/>
      <c r="U210" s="355"/>
      <c r="V210" s="355"/>
      <c r="W210" s="355"/>
      <c r="X210" s="355"/>
      <c r="Y210" s="355"/>
      <c r="Z210" s="355"/>
      <c r="AA210" s="355"/>
      <c r="AB210" s="355"/>
      <c r="AC210" s="355"/>
      <c r="AD210" s="355"/>
      <c r="AE210" s="355"/>
      <c r="AF210" s="355"/>
      <c r="AG210" s="355"/>
      <c r="AH210" s="355"/>
      <c r="AI210" s="355"/>
      <c r="AJ210" s="355"/>
      <c r="AK210" s="355"/>
      <c r="AL210" s="356"/>
      <c r="AM210" s="356"/>
      <c r="AN210" s="356"/>
      <c r="AO210" s="356"/>
      <c r="AP210" s="423"/>
      <c r="AQ210" s="423"/>
      <c r="AR210" s="423"/>
      <c r="AS210" s="423"/>
      <c r="AT210" s="423"/>
      <c r="AU210" s="429"/>
      <c r="AV210" s="429"/>
      <c r="AW210" s="429"/>
      <c r="AX210" s="429"/>
      <c r="AY210" s="429"/>
      <c r="AZ210" s="429"/>
      <c r="BA210" s="429"/>
      <c r="BB210" s="356"/>
      <c r="BC210" s="356"/>
      <c r="BD210" s="358"/>
    </row>
    <row r="211" spans="1:56" ht="15" customHeight="1">
      <c r="A211" s="426" t="s">
        <v>580</v>
      </c>
      <c r="B211" s="427"/>
      <c r="C211" s="361" t="s">
        <v>776</v>
      </c>
      <c r="D211" s="370"/>
      <c r="E211" s="375"/>
      <c r="F211" s="375"/>
      <c r="G211" s="375"/>
      <c r="H211" s="375"/>
      <c r="I211" s="375"/>
      <c r="J211" s="375"/>
      <c r="K211" s="375"/>
      <c r="L211" s="375"/>
      <c r="M211" s="375"/>
      <c r="N211" s="375"/>
      <c r="O211" s="375"/>
      <c r="P211" s="355"/>
      <c r="Q211" s="355"/>
      <c r="R211" s="355"/>
      <c r="S211" s="355"/>
      <c r="T211" s="355"/>
      <c r="U211" s="355"/>
      <c r="V211" s="355"/>
      <c r="W211" s="355"/>
      <c r="X211" s="355"/>
      <c r="Y211" s="355"/>
      <c r="Z211" s="355"/>
      <c r="AA211" s="355"/>
      <c r="AB211" s="355"/>
      <c r="AC211" s="355"/>
      <c r="AD211" s="355"/>
      <c r="AE211" s="355"/>
      <c r="AF211" s="355"/>
      <c r="AG211" s="355"/>
      <c r="AH211" s="355"/>
      <c r="AI211" s="355"/>
      <c r="AJ211" s="355"/>
      <c r="AK211" s="355"/>
      <c r="AL211" s="356"/>
      <c r="AM211" s="356"/>
      <c r="AN211" s="2419">
        <v>729999</v>
      </c>
      <c r="AO211" s="2419"/>
      <c r="AP211" s="2419"/>
      <c r="AQ211" s="2419"/>
      <c r="AR211" s="2419"/>
      <c r="AS211" s="442"/>
      <c r="AT211" s="382" t="e">
        <f>SUM(AT198)</f>
        <v>#REF!</v>
      </c>
      <c r="AU211" s="2566">
        <f>SUM(AU198)</f>
        <v>0</v>
      </c>
      <c r="AV211" s="2567"/>
      <c r="AW211" s="2567"/>
      <c r="AX211" s="2567"/>
      <c r="AY211" s="2567"/>
      <c r="AZ211" s="2567"/>
      <c r="BA211" s="2567"/>
      <c r="BB211" s="2567"/>
      <c r="BC211" s="2568"/>
      <c r="BD211" s="383"/>
    </row>
    <row r="212" spans="1:56" ht="15" customHeight="1">
      <c r="A212" s="428"/>
      <c r="B212" s="427"/>
      <c r="C212" s="370"/>
      <c r="D212" s="370"/>
      <c r="E212" s="375"/>
      <c r="F212" s="375"/>
      <c r="G212" s="375"/>
      <c r="H212" s="375"/>
      <c r="I212" s="375"/>
      <c r="J212" s="375"/>
      <c r="K212" s="375"/>
      <c r="L212" s="375"/>
      <c r="M212" s="375"/>
      <c r="N212" s="375"/>
      <c r="O212" s="375"/>
      <c r="P212" s="355"/>
      <c r="Q212" s="355"/>
      <c r="R212" s="355"/>
      <c r="S212" s="355"/>
      <c r="T212" s="355"/>
      <c r="U212" s="355"/>
      <c r="V212" s="355"/>
      <c r="W212" s="355"/>
      <c r="X212" s="355"/>
      <c r="Y212" s="355"/>
      <c r="Z212" s="355"/>
      <c r="AA212" s="355"/>
      <c r="AB212" s="355"/>
      <c r="AC212" s="355"/>
      <c r="AD212" s="355"/>
      <c r="AE212" s="355"/>
      <c r="AF212" s="355"/>
      <c r="AG212" s="355"/>
      <c r="AH212" s="355"/>
      <c r="AI212" s="355"/>
      <c r="AJ212" s="355"/>
      <c r="AK212" s="355"/>
      <c r="AL212" s="356"/>
      <c r="AM212" s="356"/>
      <c r="AN212" s="356"/>
      <c r="AO212" s="356"/>
      <c r="AP212" s="423"/>
      <c r="AQ212" s="423"/>
      <c r="AR212" s="423"/>
      <c r="AS212" s="403"/>
      <c r="AT212" s="403"/>
      <c r="AU212" s="419"/>
      <c r="AV212" s="419"/>
      <c r="AW212" s="419"/>
      <c r="AX212" s="419"/>
      <c r="AY212" s="419"/>
      <c r="AZ212" s="419"/>
      <c r="BA212" s="419"/>
      <c r="BB212" s="438"/>
      <c r="BC212" s="438"/>
      <c r="BD212" s="404"/>
    </row>
    <row r="213" spans="1:56" ht="15" customHeight="1">
      <c r="A213" s="426" t="s">
        <v>581</v>
      </c>
      <c r="B213" s="427"/>
      <c r="C213" s="361" t="s">
        <v>777</v>
      </c>
      <c r="D213" s="370"/>
      <c r="E213" s="375"/>
      <c r="F213" s="375"/>
      <c r="G213" s="375"/>
      <c r="H213" s="375"/>
      <c r="I213" s="375"/>
      <c r="J213" s="375"/>
      <c r="K213" s="375"/>
      <c r="L213" s="375"/>
      <c r="M213" s="375"/>
      <c r="N213" s="375"/>
      <c r="O213" s="375"/>
      <c r="P213" s="355"/>
      <c r="Q213" s="355"/>
      <c r="R213" s="355"/>
      <c r="S213" s="355"/>
      <c r="T213" s="355"/>
      <c r="U213" s="355"/>
      <c r="V213" s="355"/>
      <c r="W213" s="355"/>
      <c r="X213" s="355"/>
      <c r="Y213" s="355"/>
      <c r="Z213" s="355"/>
      <c r="AA213" s="355"/>
      <c r="AB213" s="355"/>
      <c r="AC213" s="355"/>
      <c r="AD213" s="355"/>
      <c r="AE213" s="355"/>
      <c r="AF213" s="355"/>
      <c r="AG213" s="355"/>
      <c r="AH213" s="355"/>
      <c r="AI213" s="355"/>
      <c r="AJ213" s="355"/>
      <c r="AK213" s="355"/>
      <c r="AL213" s="356"/>
      <c r="AM213" s="356"/>
      <c r="AN213" s="2419">
        <v>799999</v>
      </c>
      <c r="AO213" s="2419"/>
      <c r="AP213" s="2419"/>
      <c r="AQ213" s="2419"/>
      <c r="AR213" s="2419"/>
      <c r="AS213" s="442"/>
      <c r="AT213" s="382" t="e">
        <f>AT211-AT196</f>
        <v>#REF!</v>
      </c>
      <c r="AU213" s="2566">
        <f>AU196-AU211</f>
        <v>0</v>
      </c>
      <c r="AV213" s="2567"/>
      <c r="AW213" s="2567"/>
      <c r="AX213" s="2567"/>
      <c r="AY213" s="2567"/>
      <c r="AZ213" s="2567"/>
      <c r="BA213" s="2567"/>
      <c r="BB213" s="2567"/>
      <c r="BC213" s="2568"/>
      <c r="BD213" s="383"/>
    </row>
    <row r="214" spans="1:56" ht="15" customHeight="1">
      <c r="A214" s="428"/>
      <c r="B214" s="427"/>
      <c r="C214" s="361"/>
      <c r="D214" s="370"/>
      <c r="E214" s="375"/>
      <c r="F214" s="375"/>
      <c r="G214" s="375"/>
      <c r="H214" s="375"/>
      <c r="I214" s="375"/>
      <c r="J214" s="375"/>
      <c r="K214" s="375"/>
      <c r="L214" s="375"/>
      <c r="M214" s="375"/>
      <c r="N214" s="375"/>
      <c r="O214" s="375"/>
      <c r="P214" s="355"/>
      <c r="Q214" s="355"/>
      <c r="R214" s="355"/>
      <c r="S214" s="355"/>
      <c r="T214" s="355"/>
      <c r="U214" s="355"/>
      <c r="V214" s="355"/>
      <c r="W214" s="355"/>
      <c r="X214" s="355"/>
      <c r="Y214" s="355"/>
      <c r="Z214" s="355"/>
      <c r="AA214" s="355"/>
      <c r="AB214" s="355"/>
      <c r="AC214" s="355"/>
      <c r="AD214" s="355"/>
      <c r="AE214" s="355"/>
      <c r="AF214" s="355"/>
      <c r="AG214" s="355"/>
      <c r="AH214" s="355"/>
      <c r="AI214" s="355"/>
      <c r="AJ214" s="355"/>
      <c r="AK214" s="355"/>
      <c r="AL214" s="356"/>
      <c r="AM214" s="356"/>
      <c r="AN214" s="356"/>
      <c r="AO214" s="356"/>
      <c r="AP214" s="423"/>
      <c r="AQ214" s="423"/>
      <c r="AR214" s="423"/>
      <c r="AS214" s="403"/>
      <c r="AT214" s="403"/>
      <c r="AU214" s="419"/>
      <c r="AV214" s="419"/>
      <c r="AW214" s="419"/>
      <c r="AX214" s="419"/>
      <c r="AY214" s="419"/>
      <c r="AZ214" s="419"/>
      <c r="BA214" s="419"/>
      <c r="BB214" s="438"/>
      <c r="BC214" s="438"/>
      <c r="BD214" s="404"/>
    </row>
    <row r="215" spans="1:56" ht="15" customHeight="1">
      <c r="A215" s="445" t="s">
        <v>582</v>
      </c>
      <c r="B215" s="446"/>
      <c r="C215" s="433" t="s">
        <v>778</v>
      </c>
      <c r="D215" s="370"/>
      <c r="E215" s="375"/>
      <c r="F215" s="375"/>
      <c r="G215" s="375"/>
      <c r="H215" s="375"/>
      <c r="I215" s="375"/>
      <c r="J215" s="375"/>
      <c r="K215" s="375"/>
      <c r="L215" s="375"/>
      <c r="M215" s="375"/>
      <c r="N215" s="375"/>
      <c r="O215" s="375"/>
      <c r="P215" s="355"/>
      <c r="Q215" s="355"/>
      <c r="R215" s="355"/>
      <c r="S215" s="355"/>
      <c r="T215" s="355"/>
      <c r="U215" s="355"/>
      <c r="V215" s="355"/>
      <c r="W215" s="355"/>
      <c r="X215" s="355"/>
      <c r="Y215" s="355"/>
      <c r="Z215" s="355"/>
      <c r="AA215" s="355"/>
      <c r="AB215" s="355"/>
      <c r="AC215" s="355"/>
      <c r="AD215" s="355"/>
      <c r="AE215" s="355"/>
      <c r="AF215" s="355"/>
      <c r="AG215" s="355"/>
      <c r="AH215" s="355"/>
      <c r="AI215" s="355"/>
      <c r="AJ215" s="355"/>
      <c r="AK215" s="355"/>
      <c r="AL215" s="356"/>
      <c r="AM215" s="356"/>
      <c r="AN215" s="2525">
        <v>749999</v>
      </c>
      <c r="AO215" s="2525"/>
      <c r="AP215" s="2525"/>
      <c r="AQ215" s="2525"/>
      <c r="AR215" s="2525"/>
      <c r="AS215" s="369"/>
      <c r="AT215" s="447"/>
      <c r="AU215" s="2584">
        <v>0</v>
      </c>
      <c r="AV215" s="2585"/>
      <c r="AW215" s="2585"/>
      <c r="AX215" s="2585"/>
      <c r="AY215" s="2585"/>
      <c r="AZ215" s="2585"/>
      <c r="BA215" s="2585"/>
      <c r="BB215" s="2585"/>
      <c r="BC215" s="2586"/>
      <c r="BD215" s="383"/>
    </row>
    <row r="216" spans="1:56" ht="15" customHeight="1">
      <c r="A216" s="448"/>
      <c r="B216" s="446"/>
      <c r="C216" s="449"/>
      <c r="D216" s="370"/>
      <c r="E216" s="375"/>
      <c r="F216" s="375"/>
      <c r="G216" s="375"/>
      <c r="H216" s="375"/>
      <c r="I216" s="375"/>
      <c r="J216" s="375"/>
      <c r="K216" s="375"/>
      <c r="L216" s="375"/>
      <c r="M216" s="375"/>
      <c r="N216" s="375"/>
      <c r="O216" s="450"/>
      <c r="P216" s="355"/>
      <c r="Q216" s="355"/>
      <c r="R216" s="355"/>
      <c r="S216" s="355"/>
      <c r="T216" s="355"/>
      <c r="U216" s="355"/>
      <c r="V216" s="355"/>
      <c r="W216" s="355"/>
      <c r="X216" s="355"/>
      <c r="Y216" s="355"/>
      <c r="Z216" s="355"/>
      <c r="AA216" s="355"/>
      <c r="AB216" s="355"/>
      <c r="AC216" s="355"/>
      <c r="AD216" s="355"/>
      <c r="AE216" s="355"/>
      <c r="AF216" s="355"/>
      <c r="AG216" s="355"/>
      <c r="AH216" s="355"/>
      <c r="AI216" s="355"/>
      <c r="AJ216" s="355"/>
      <c r="AK216" s="355"/>
      <c r="AL216" s="356"/>
      <c r="AM216" s="356"/>
      <c r="AN216" s="356"/>
      <c r="AO216" s="356"/>
      <c r="AP216" s="423"/>
      <c r="AQ216" s="423"/>
      <c r="AR216" s="423"/>
      <c r="AS216" s="403"/>
      <c r="AT216" s="403"/>
      <c r="AU216" s="419"/>
      <c r="AV216" s="419"/>
      <c r="AW216" s="419"/>
      <c r="AX216" s="419"/>
      <c r="AY216" s="419"/>
      <c r="AZ216" s="419"/>
      <c r="BA216" s="419"/>
      <c r="BB216" s="438"/>
      <c r="BC216" s="438"/>
      <c r="BD216" s="404"/>
    </row>
    <row r="217" spans="1:56" ht="15" customHeight="1" thickBot="1">
      <c r="A217" s="426" t="s">
        <v>584</v>
      </c>
      <c r="B217" s="427"/>
      <c r="C217" s="433" t="s">
        <v>583</v>
      </c>
      <c r="D217" s="370"/>
      <c r="E217" s="375"/>
      <c r="F217" s="375"/>
      <c r="G217" s="375"/>
      <c r="H217" s="375"/>
      <c r="I217" s="375"/>
      <c r="J217" s="375"/>
      <c r="K217" s="375"/>
      <c r="L217" s="375"/>
      <c r="M217" s="375"/>
      <c r="N217" s="375"/>
      <c r="O217" s="450"/>
      <c r="P217" s="355"/>
      <c r="Q217" s="355"/>
      <c r="R217" s="355"/>
      <c r="S217" s="355"/>
      <c r="T217" s="355"/>
      <c r="U217" s="355"/>
      <c r="V217" s="355"/>
      <c r="W217" s="355"/>
      <c r="X217" s="355"/>
      <c r="Y217" s="355"/>
      <c r="Z217" s="355"/>
      <c r="AA217" s="355"/>
      <c r="AB217" s="355"/>
      <c r="AC217" s="355"/>
      <c r="AD217" s="355"/>
      <c r="AE217" s="355"/>
      <c r="AF217" s="355"/>
      <c r="AG217" s="355"/>
      <c r="AH217" s="355"/>
      <c r="AI217" s="355"/>
      <c r="AJ217" s="355"/>
      <c r="AK217" s="355"/>
      <c r="AL217" s="356"/>
      <c r="AM217" s="356"/>
      <c r="AN217" s="2525">
        <v>740000</v>
      </c>
      <c r="AO217" s="2525"/>
      <c r="AP217" s="2525"/>
      <c r="AQ217" s="2525"/>
      <c r="AR217" s="2525"/>
      <c r="AS217" s="2620" t="s">
        <v>365</v>
      </c>
      <c r="AT217" s="2621"/>
      <c r="AU217" s="2621"/>
      <c r="AV217" s="2622"/>
      <c r="AW217" s="2623"/>
      <c r="AX217" s="2624"/>
      <c r="AY217" s="451" t="s">
        <v>522</v>
      </c>
      <c r="AZ217" s="419"/>
      <c r="BA217" s="419"/>
      <c r="BB217" s="2623"/>
      <c r="BC217" s="2624"/>
      <c r="BD217" s="404"/>
    </row>
    <row r="218" spans="1:56" ht="21.75" customHeight="1">
      <c r="A218" s="345"/>
      <c r="B218" s="346"/>
      <c r="C218" s="347"/>
      <c r="D218" s="347"/>
      <c r="E218" s="347"/>
      <c r="F218" s="347"/>
      <c r="G218" s="2379" t="s">
        <v>534</v>
      </c>
      <c r="H218" s="2379"/>
      <c r="I218" s="2379"/>
      <c r="J218" s="2379"/>
      <c r="K218" s="2379"/>
      <c r="L218" s="2379"/>
      <c r="M218" s="2379"/>
      <c r="N218" s="2379"/>
      <c r="O218" s="2379"/>
      <c r="P218" s="2379"/>
      <c r="Q218" s="2379"/>
      <c r="R218" s="2379"/>
      <c r="S218" s="2379"/>
      <c r="T218" s="2379"/>
      <c r="U218" s="2379"/>
      <c r="V218" s="2379"/>
      <c r="W218" s="2379"/>
      <c r="X218" s="2379"/>
      <c r="Y218" s="2379"/>
      <c r="Z218" s="2379"/>
      <c r="AA218" s="2379"/>
      <c r="AB218" s="2379"/>
      <c r="AC218" s="2379"/>
      <c r="AD218" s="2379"/>
      <c r="AE218" s="2379"/>
      <c r="AF218" s="2379"/>
      <c r="AG218" s="2379"/>
      <c r="AH218" s="2379"/>
      <c r="AI218" s="2379"/>
      <c r="AJ218" s="2379"/>
      <c r="AK218" s="2379"/>
      <c r="AL218" s="2379"/>
      <c r="AM218" s="2379"/>
      <c r="AN218" s="2379"/>
      <c r="AO218" s="2379"/>
      <c r="AP218" s="2379"/>
      <c r="AQ218" s="2379"/>
      <c r="AR218" s="2379"/>
      <c r="AS218" s="2379"/>
      <c r="AT218" s="2379"/>
      <c r="AU218" s="2380" t="s">
        <v>779</v>
      </c>
      <c r="AV218" s="2381"/>
      <c r="AW218" s="2381"/>
      <c r="AX218" s="2381"/>
      <c r="AY218" s="2381"/>
      <c r="AZ218" s="2381"/>
      <c r="BA218" s="2381"/>
      <c r="BB218" s="2381"/>
      <c r="BC218" s="2381"/>
      <c r="BD218" s="2382"/>
    </row>
    <row r="219" spans="1:56" ht="21.75" customHeight="1" thickBot="1">
      <c r="A219" s="348"/>
      <c r="B219" s="349"/>
      <c r="C219" s="349"/>
      <c r="D219" s="349"/>
      <c r="E219" s="349"/>
      <c r="F219" s="349"/>
      <c r="G219" s="350"/>
      <c r="H219" s="2383" t="s">
        <v>495</v>
      </c>
      <c r="I219" s="2383"/>
      <c r="J219" s="2383"/>
      <c r="K219" s="2383"/>
      <c r="L219" s="2383"/>
      <c r="M219" s="2383"/>
      <c r="N219" s="2383"/>
      <c r="O219" s="2383"/>
      <c r="P219" s="2383"/>
      <c r="Q219" s="2383"/>
      <c r="R219" s="2383"/>
      <c r="S219" s="2383"/>
      <c r="T219" s="2383"/>
      <c r="U219" s="2383"/>
      <c r="V219" s="2383"/>
      <c r="W219" s="2383"/>
      <c r="X219" s="2383"/>
      <c r="Y219" s="2383"/>
      <c r="Z219" s="2383"/>
      <c r="AA219" s="2383"/>
      <c r="AB219" s="2383"/>
      <c r="AC219" s="2383"/>
      <c r="AD219" s="2383"/>
      <c r="AE219" s="2383"/>
      <c r="AF219" s="2383"/>
      <c r="AG219" s="2383"/>
      <c r="AH219" s="2383"/>
      <c r="AI219" s="2383"/>
      <c r="AJ219" s="2383"/>
      <c r="AK219" s="2383"/>
      <c r="AL219" s="2383"/>
      <c r="AM219" s="2383"/>
      <c r="AN219" s="2383"/>
      <c r="AO219" s="2383"/>
      <c r="AP219" s="2383"/>
      <c r="AQ219" s="2383"/>
      <c r="AR219" s="2383"/>
      <c r="AS219" s="2384" t="s">
        <v>535</v>
      </c>
      <c r="AT219" s="2385"/>
      <c r="AU219" s="2386"/>
      <c r="AV219" s="2387"/>
      <c r="AW219" s="2387"/>
      <c r="AX219" s="2387"/>
      <c r="AY219" s="2387"/>
      <c r="AZ219" s="2387"/>
      <c r="BA219" s="2387"/>
      <c r="BB219" s="2387"/>
      <c r="BC219" s="2387"/>
      <c r="BD219" s="2388"/>
    </row>
    <row r="220" spans="1:56" ht="15" customHeight="1">
      <c r="A220" s="2389" t="s">
        <v>3</v>
      </c>
      <c r="B220" s="2390"/>
      <c r="C220" s="2390"/>
      <c r="D220" s="2390"/>
      <c r="E220" s="2390"/>
      <c r="F220" s="2390"/>
      <c r="G220" s="2390"/>
      <c r="H220" s="2390"/>
      <c r="I220" s="2520"/>
      <c r="J220" s="2520"/>
      <c r="K220" s="2520"/>
      <c r="L220" s="2520"/>
      <c r="M220" s="2520"/>
      <c r="N220" s="2520"/>
      <c r="O220" s="2520"/>
      <c r="P220" s="2520"/>
      <c r="Q220" s="2520"/>
      <c r="R220" s="2520"/>
      <c r="S220" s="2520"/>
      <c r="T220" s="2520"/>
      <c r="U220" s="2520"/>
      <c r="V220" s="2520"/>
      <c r="W220" s="2520"/>
      <c r="X220" s="2520"/>
      <c r="Y220" s="2520"/>
      <c r="Z220" s="2520"/>
      <c r="AA220" s="2520"/>
      <c r="AB220" s="2520"/>
      <c r="AC220" s="2520"/>
      <c r="AD220" s="2520"/>
      <c r="AE220" s="2520"/>
      <c r="AF220" s="2520"/>
      <c r="AG220" s="2520"/>
      <c r="AH220" s="2520"/>
      <c r="AI220" s="2520"/>
      <c r="AJ220" s="2520"/>
      <c r="AK220" s="2520"/>
      <c r="AL220" s="2520"/>
      <c r="AM220" s="2520"/>
      <c r="AN220" s="2520"/>
      <c r="AO220" s="2521"/>
      <c r="AP220" s="2393" t="s">
        <v>536</v>
      </c>
      <c r="AQ220" s="2393"/>
      <c r="AR220" s="2393"/>
      <c r="AS220" s="2393"/>
      <c r="AT220" s="2393"/>
      <c r="AU220" s="2522"/>
      <c r="AV220" s="2523"/>
      <c r="AW220" s="2523"/>
      <c r="AX220" s="2523"/>
      <c r="AY220" s="2523"/>
      <c r="AZ220" s="2523"/>
      <c r="BA220" s="2523"/>
      <c r="BB220" s="2523"/>
      <c r="BC220" s="2523"/>
      <c r="BD220" s="2524"/>
    </row>
    <row r="221" spans="1:56" ht="15" customHeight="1">
      <c r="A221" s="2397" t="s">
        <v>203</v>
      </c>
      <c r="B221" s="2398"/>
      <c r="C221" s="2398"/>
      <c r="D221" s="2398"/>
      <c r="E221" s="2398"/>
      <c r="F221" s="2398"/>
      <c r="G221" s="2398"/>
      <c r="H221" s="2398"/>
      <c r="I221" s="2525"/>
      <c r="J221" s="2525"/>
      <c r="K221" s="2525"/>
      <c r="L221" s="2525"/>
      <c r="M221" s="2525"/>
      <c r="N221" s="2525"/>
      <c r="O221" s="2525"/>
      <c r="P221" s="2525"/>
      <c r="Q221" s="2525"/>
      <c r="R221" s="2525"/>
      <c r="S221" s="2525"/>
      <c r="T221" s="2525"/>
      <c r="U221" s="2525"/>
      <c r="V221" s="2525"/>
      <c r="W221" s="2525"/>
      <c r="X221" s="2525"/>
      <c r="Y221" s="2525"/>
      <c r="Z221" s="2525"/>
      <c r="AA221" s="2525"/>
      <c r="AB221" s="2525"/>
      <c r="AC221" s="2525"/>
      <c r="AD221" s="2525"/>
      <c r="AE221" s="2525"/>
      <c r="AF221" s="2525"/>
      <c r="AG221" s="2525"/>
      <c r="AH221" s="2525"/>
      <c r="AI221" s="2525"/>
      <c r="AJ221" s="2525"/>
      <c r="AK221" s="2525"/>
      <c r="AL221" s="2525"/>
      <c r="AM221" s="2525"/>
      <c r="AN221" s="2525"/>
      <c r="AO221" s="2526"/>
      <c r="AP221" s="2401" t="s">
        <v>537</v>
      </c>
      <c r="AQ221" s="2401"/>
      <c r="AR221" s="2401"/>
      <c r="AS221" s="2401"/>
      <c r="AT221" s="2401"/>
      <c r="AU221" s="2402">
        <v>2013</v>
      </c>
      <c r="AV221" s="2403"/>
      <c r="AW221" s="2403"/>
      <c r="AX221" s="2403"/>
      <c r="AY221" s="2403"/>
      <c r="AZ221" s="2403"/>
      <c r="BA221" s="2403"/>
      <c r="BB221" s="2403"/>
      <c r="BC221" s="2403"/>
      <c r="BD221" s="2404"/>
    </row>
    <row r="222" spans="1:56" ht="15" customHeight="1" thickBot="1">
      <c r="A222" s="2405" t="s">
        <v>538</v>
      </c>
      <c r="B222" s="2406"/>
      <c r="C222" s="2406"/>
      <c r="D222" s="2406"/>
      <c r="E222" s="2406"/>
      <c r="F222" s="2406"/>
      <c r="G222" s="2406"/>
      <c r="H222" s="2406"/>
      <c r="I222" s="2527"/>
      <c r="J222" s="2527"/>
      <c r="K222" s="2527"/>
      <c r="L222" s="2527"/>
      <c r="M222" s="2527"/>
      <c r="N222" s="2527"/>
      <c r="O222" s="2527"/>
      <c r="P222" s="2527"/>
      <c r="Q222" s="2527"/>
      <c r="R222" s="2527"/>
      <c r="S222" s="2527"/>
      <c r="T222" s="2527"/>
      <c r="U222" s="2527"/>
      <c r="V222" s="2527"/>
      <c r="W222" s="2527"/>
      <c r="X222" s="2527"/>
      <c r="Y222" s="2527"/>
      <c r="Z222" s="2527"/>
      <c r="AA222" s="2527"/>
      <c r="AB222" s="2527"/>
      <c r="AC222" s="2527"/>
      <c r="AD222" s="2527"/>
      <c r="AE222" s="2527"/>
      <c r="AF222" s="2527"/>
      <c r="AG222" s="2527"/>
      <c r="AH222" s="2527"/>
      <c r="AI222" s="2527"/>
      <c r="AJ222" s="2527"/>
      <c r="AK222" s="2527"/>
      <c r="AL222" s="2527"/>
      <c r="AM222" s="2527"/>
      <c r="AN222" s="2527"/>
      <c r="AO222" s="2528"/>
      <c r="AP222" s="2409" t="s">
        <v>539</v>
      </c>
      <c r="AQ222" s="2409"/>
      <c r="AR222" s="2409"/>
      <c r="AS222" s="2409"/>
      <c r="AT222" s="2409"/>
      <c r="AU222" s="2529"/>
      <c r="AV222" s="2530"/>
      <c r="AW222" s="2530"/>
      <c r="AX222" s="2530"/>
      <c r="AY222" s="2530"/>
      <c r="AZ222" s="2530"/>
      <c r="BA222" s="2530"/>
      <c r="BB222" s="2530"/>
      <c r="BC222" s="2530"/>
      <c r="BD222" s="2531"/>
    </row>
    <row r="223" spans="1:56" ht="22.5" customHeight="1" thickBot="1">
      <c r="A223" s="2413" t="s">
        <v>540</v>
      </c>
      <c r="B223" s="2414"/>
      <c r="C223" s="2414"/>
      <c r="D223" s="2414"/>
      <c r="E223" s="2414"/>
      <c r="F223" s="2414"/>
      <c r="G223" s="2414"/>
      <c r="H223" s="2414"/>
      <c r="I223" s="2414"/>
      <c r="J223" s="2414"/>
      <c r="K223" s="2414"/>
      <c r="L223" s="2414"/>
      <c r="M223" s="2414"/>
      <c r="N223" s="2414"/>
      <c r="O223" s="2414"/>
      <c r="P223" s="2414"/>
      <c r="Q223" s="2414"/>
      <c r="R223" s="2414"/>
      <c r="S223" s="2414"/>
      <c r="T223" s="2414"/>
      <c r="U223" s="2414"/>
      <c r="V223" s="2414"/>
      <c r="W223" s="2414"/>
      <c r="X223" s="2414"/>
      <c r="Y223" s="2414"/>
      <c r="Z223" s="2414"/>
      <c r="AA223" s="2414"/>
      <c r="AB223" s="2414"/>
      <c r="AC223" s="2414"/>
      <c r="AD223" s="2414"/>
      <c r="AE223" s="2414"/>
      <c r="AF223" s="2414"/>
      <c r="AG223" s="2414"/>
      <c r="AH223" s="2414"/>
      <c r="AI223" s="2414"/>
      <c r="AJ223" s="2414"/>
      <c r="AK223" s="2414"/>
      <c r="AL223" s="2414"/>
      <c r="AM223" s="2414"/>
      <c r="AN223" s="2414"/>
      <c r="AO223" s="2415" t="s">
        <v>11</v>
      </c>
      <c r="AP223" s="2415"/>
      <c r="AQ223" s="2415"/>
      <c r="AR223" s="2415"/>
      <c r="AS223" s="351"/>
      <c r="AT223" s="352"/>
      <c r="AU223" s="2416"/>
      <c r="AV223" s="2416"/>
      <c r="AW223" s="2416"/>
      <c r="AX223" s="2416"/>
      <c r="AY223" s="2416"/>
      <c r="AZ223" s="2416"/>
      <c r="BA223" s="2416"/>
      <c r="BB223" s="2416"/>
      <c r="BC223" s="2416"/>
      <c r="BD223" s="353"/>
    </row>
    <row r="224" spans="1:56" ht="15" customHeight="1">
      <c r="A224" s="428"/>
      <c r="B224" s="427"/>
      <c r="C224" s="449"/>
      <c r="D224" s="370"/>
      <c r="E224" s="375"/>
      <c r="F224" s="375"/>
      <c r="G224" s="375"/>
      <c r="H224" s="375"/>
      <c r="I224" s="375"/>
      <c r="J224" s="375"/>
      <c r="K224" s="375"/>
      <c r="L224" s="375"/>
      <c r="M224" s="375"/>
      <c r="N224" s="375"/>
      <c r="O224" s="450"/>
      <c r="P224" s="355"/>
      <c r="Q224" s="355"/>
      <c r="R224" s="355"/>
      <c r="S224" s="355"/>
      <c r="T224" s="355"/>
      <c r="U224" s="355"/>
      <c r="V224" s="355"/>
      <c r="W224" s="355"/>
      <c r="X224" s="355"/>
      <c r="Y224" s="355"/>
      <c r="Z224" s="355"/>
      <c r="AA224" s="355"/>
      <c r="AB224" s="355"/>
      <c r="AC224" s="355"/>
      <c r="AD224" s="355"/>
      <c r="AE224" s="355"/>
      <c r="AF224" s="355"/>
      <c r="AG224" s="355"/>
      <c r="AH224" s="355"/>
      <c r="AI224" s="355"/>
      <c r="AJ224" s="355"/>
      <c r="AK224" s="355"/>
      <c r="AL224" s="356"/>
      <c r="AM224" s="356"/>
      <c r="AN224" s="356"/>
      <c r="AO224" s="356"/>
      <c r="AP224" s="371"/>
      <c r="AQ224" s="371"/>
      <c r="AR224" s="371"/>
      <c r="AS224" s="369"/>
      <c r="AT224" s="403"/>
      <c r="AU224" s="419"/>
      <c r="AV224" s="419"/>
      <c r="AW224" s="419"/>
      <c r="AX224" s="419"/>
      <c r="AY224" s="419"/>
      <c r="AZ224" s="419"/>
      <c r="BA224" s="419"/>
      <c r="BB224" s="419"/>
      <c r="BC224" s="419"/>
      <c r="BD224" s="404"/>
    </row>
    <row r="225" spans="1:56" ht="15" customHeight="1" thickBot="1">
      <c r="A225" s="426" t="s">
        <v>780</v>
      </c>
      <c r="B225" s="427"/>
      <c r="C225" s="361" t="s">
        <v>585</v>
      </c>
      <c r="D225" s="449"/>
      <c r="E225" s="375"/>
      <c r="F225" s="375"/>
      <c r="G225" s="375"/>
      <c r="H225" s="375"/>
      <c r="I225" s="375"/>
      <c r="J225" s="375"/>
      <c r="K225" s="384"/>
      <c r="L225" s="384"/>
      <c r="M225" s="384"/>
      <c r="N225" s="384"/>
      <c r="O225" s="384"/>
      <c r="P225" s="355"/>
      <c r="Q225" s="355"/>
      <c r="R225" s="355"/>
      <c r="S225" s="355"/>
      <c r="T225" s="355"/>
      <c r="U225" s="355"/>
      <c r="V225" s="355"/>
      <c r="W225" s="355"/>
      <c r="X225" s="355"/>
      <c r="Y225" s="355"/>
      <c r="Z225" s="355"/>
      <c r="AA225" s="355"/>
      <c r="AB225" s="355"/>
      <c r="AC225" s="355"/>
      <c r="AD225" s="355"/>
      <c r="AE225" s="355"/>
      <c r="AF225" s="355"/>
      <c r="AG225" s="355"/>
      <c r="AH225" s="355"/>
      <c r="AI225" s="355"/>
      <c r="AJ225" s="355"/>
      <c r="AK225" s="355"/>
      <c r="AL225" s="356"/>
      <c r="AM225" s="356"/>
      <c r="AN225" s="2419">
        <v>714111</v>
      </c>
      <c r="AO225" s="2419"/>
      <c r="AP225" s="2419"/>
      <c r="AQ225" s="2419"/>
      <c r="AR225" s="2419"/>
      <c r="AS225" s="381"/>
      <c r="AT225" s="382" t="e">
        <f>SUM(AT229:BD244,#REF!)</f>
        <v>#REF!</v>
      </c>
      <c r="AU225" s="2566">
        <f>SUM(AS227:BD236)</f>
        <v>0</v>
      </c>
      <c r="AV225" s="2567"/>
      <c r="AW225" s="2567"/>
      <c r="AX225" s="2567"/>
      <c r="AY225" s="2567"/>
      <c r="AZ225" s="2567"/>
      <c r="BA225" s="2567"/>
      <c r="BB225" s="2567"/>
      <c r="BC225" s="2568"/>
      <c r="BD225" s="383"/>
    </row>
    <row r="226" spans="1:56" ht="15" customHeight="1" outlineLevel="1" thickBot="1">
      <c r="A226" s="2423" t="s">
        <v>197</v>
      </c>
      <c r="B226" s="2424"/>
      <c r="C226" s="365" t="s">
        <v>141</v>
      </c>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366"/>
      <c r="AA226" s="366"/>
      <c r="AB226" s="366"/>
      <c r="AC226" s="366"/>
      <c r="AD226" s="366"/>
      <c r="AE226" s="366"/>
      <c r="AF226" s="366"/>
      <c r="AG226" s="366"/>
      <c r="AH226" s="366"/>
      <c r="AI226" s="366"/>
      <c r="AJ226" s="366"/>
      <c r="AK226" s="366"/>
      <c r="AL226" s="366"/>
      <c r="AM226" s="417"/>
      <c r="AN226" s="2560" t="s">
        <v>11</v>
      </c>
      <c r="AO226" s="2414"/>
      <c r="AP226" s="2414"/>
      <c r="AQ226" s="2414"/>
      <c r="AR226" s="2425"/>
      <c r="AS226" s="2506" t="s">
        <v>370</v>
      </c>
      <c r="AT226" s="2507"/>
      <c r="AU226" s="2542"/>
      <c r="AV226" s="2542"/>
      <c r="AW226" s="2542"/>
      <c r="AX226" s="2542"/>
      <c r="AY226" s="2542"/>
      <c r="AZ226" s="2542"/>
      <c r="BA226" s="2542"/>
      <c r="BB226" s="2542"/>
      <c r="BC226" s="2542"/>
      <c r="BD226" s="2508"/>
    </row>
    <row r="227" spans="1:56" ht="15" customHeight="1" outlineLevel="1">
      <c r="A227" s="2429">
        <v>1</v>
      </c>
      <c r="B227" s="2430"/>
      <c r="C227" s="2431"/>
      <c r="D227" s="2432"/>
      <c r="E227" s="2432"/>
      <c r="F227" s="2432"/>
      <c r="G227" s="2432"/>
      <c r="H227" s="2432"/>
      <c r="I227" s="2432"/>
      <c r="J227" s="2432"/>
      <c r="K227" s="2432"/>
      <c r="L227" s="2432"/>
      <c r="M227" s="2432"/>
      <c r="N227" s="2432"/>
      <c r="O227" s="2432"/>
      <c r="P227" s="2432"/>
      <c r="Q227" s="2432"/>
      <c r="R227" s="2432"/>
      <c r="S227" s="2432"/>
      <c r="T227" s="2432"/>
      <c r="U227" s="2432"/>
      <c r="V227" s="2432"/>
      <c r="W227" s="2432"/>
      <c r="X227" s="2432"/>
      <c r="Y227" s="2432"/>
      <c r="Z227" s="2432"/>
      <c r="AA227" s="2432"/>
      <c r="AB227" s="2432"/>
      <c r="AC227" s="2432"/>
      <c r="AD227" s="2432"/>
      <c r="AE227" s="2432"/>
      <c r="AF227" s="2432"/>
      <c r="AG227" s="2432"/>
      <c r="AH227" s="2432"/>
      <c r="AI227" s="2432"/>
      <c r="AJ227" s="2432"/>
      <c r="AK227" s="2432"/>
      <c r="AL227" s="2432"/>
      <c r="AM227" s="2563"/>
      <c r="AN227" s="2546">
        <v>71411101</v>
      </c>
      <c r="AO227" s="2512"/>
      <c r="AP227" s="2512"/>
      <c r="AQ227" s="2512"/>
      <c r="AR227" s="2547"/>
      <c r="AS227" s="2436">
        <v>0</v>
      </c>
      <c r="AT227" s="2437"/>
      <c r="AU227" s="2437"/>
      <c r="AV227" s="2437"/>
      <c r="AW227" s="2437"/>
      <c r="AX227" s="2437"/>
      <c r="AY227" s="2437"/>
      <c r="AZ227" s="2437"/>
      <c r="BA227" s="2437"/>
      <c r="BB227" s="2437"/>
      <c r="BC227" s="2437"/>
      <c r="BD227" s="2438"/>
    </row>
    <row r="228" spans="1:56" ht="15" customHeight="1" outlineLevel="1">
      <c r="A228" s="2439">
        <v>2</v>
      </c>
      <c r="B228" s="2440"/>
      <c r="C228" s="2441"/>
      <c r="D228" s="2442"/>
      <c r="E228" s="2442"/>
      <c r="F228" s="2442"/>
      <c r="G228" s="2442"/>
      <c r="H228" s="2442"/>
      <c r="I228" s="2442"/>
      <c r="J228" s="2442"/>
      <c r="K228" s="2442"/>
      <c r="L228" s="2442"/>
      <c r="M228" s="2442"/>
      <c r="N228" s="2442"/>
      <c r="O228" s="2442"/>
      <c r="P228" s="2442"/>
      <c r="Q228" s="2442"/>
      <c r="R228" s="2442"/>
      <c r="S228" s="2442"/>
      <c r="T228" s="2442"/>
      <c r="U228" s="2442"/>
      <c r="V228" s="2442"/>
      <c r="W228" s="2442"/>
      <c r="X228" s="2442"/>
      <c r="Y228" s="2442"/>
      <c r="Z228" s="2442"/>
      <c r="AA228" s="2442"/>
      <c r="AB228" s="2442"/>
      <c r="AC228" s="2442"/>
      <c r="AD228" s="2442"/>
      <c r="AE228" s="2442"/>
      <c r="AF228" s="2442"/>
      <c r="AG228" s="2442"/>
      <c r="AH228" s="2442"/>
      <c r="AI228" s="2442"/>
      <c r="AJ228" s="2442"/>
      <c r="AK228" s="2442"/>
      <c r="AL228" s="2442"/>
      <c r="AM228" s="2564"/>
      <c r="AN228" s="2551">
        <v>71411102</v>
      </c>
      <c r="AO228" s="2516"/>
      <c r="AP228" s="2516"/>
      <c r="AQ228" s="2516"/>
      <c r="AR228" s="2552"/>
      <c r="AS228" s="2446">
        <v>0</v>
      </c>
      <c r="AT228" s="2447"/>
      <c r="AU228" s="2447"/>
      <c r="AV228" s="2447"/>
      <c r="AW228" s="2447"/>
      <c r="AX228" s="2447"/>
      <c r="AY228" s="2447"/>
      <c r="AZ228" s="2447"/>
      <c r="BA228" s="2447"/>
      <c r="BB228" s="2447"/>
      <c r="BC228" s="2447"/>
      <c r="BD228" s="2448"/>
    </row>
    <row r="229" spans="1:56" ht="15" customHeight="1" outlineLevel="1">
      <c r="A229" s="2439">
        <v>3</v>
      </c>
      <c r="B229" s="2440"/>
      <c r="C229" s="2441"/>
      <c r="D229" s="2442"/>
      <c r="E229" s="2442"/>
      <c r="F229" s="2442"/>
      <c r="G229" s="2442"/>
      <c r="H229" s="2442"/>
      <c r="I229" s="2442"/>
      <c r="J229" s="2442"/>
      <c r="K229" s="2442"/>
      <c r="L229" s="2442"/>
      <c r="M229" s="2442"/>
      <c r="N229" s="2442"/>
      <c r="O229" s="2442"/>
      <c r="P229" s="2442"/>
      <c r="Q229" s="2442"/>
      <c r="R229" s="2442"/>
      <c r="S229" s="2442"/>
      <c r="T229" s="2442"/>
      <c r="U229" s="2442"/>
      <c r="V229" s="2442"/>
      <c r="W229" s="2442"/>
      <c r="X229" s="2442"/>
      <c r="Y229" s="2442"/>
      <c r="Z229" s="2442"/>
      <c r="AA229" s="2442"/>
      <c r="AB229" s="2442"/>
      <c r="AC229" s="2442"/>
      <c r="AD229" s="2442"/>
      <c r="AE229" s="2442"/>
      <c r="AF229" s="2442"/>
      <c r="AG229" s="2442"/>
      <c r="AH229" s="2442"/>
      <c r="AI229" s="2442"/>
      <c r="AJ229" s="2442"/>
      <c r="AK229" s="2442"/>
      <c r="AL229" s="2442"/>
      <c r="AM229" s="2564"/>
      <c r="AN229" s="2551">
        <v>71411103</v>
      </c>
      <c r="AO229" s="2516"/>
      <c r="AP229" s="2516"/>
      <c r="AQ229" s="2516"/>
      <c r="AR229" s="2552"/>
      <c r="AS229" s="2446">
        <v>0</v>
      </c>
      <c r="AT229" s="2447"/>
      <c r="AU229" s="2447"/>
      <c r="AV229" s="2447"/>
      <c r="AW229" s="2447"/>
      <c r="AX229" s="2447"/>
      <c r="AY229" s="2447"/>
      <c r="AZ229" s="2447"/>
      <c r="BA229" s="2447"/>
      <c r="BB229" s="2447"/>
      <c r="BC229" s="2447"/>
      <c r="BD229" s="2448"/>
    </row>
    <row r="230" spans="1:56" ht="15" customHeight="1" outlineLevel="1">
      <c r="A230" s="2439">
        <v>4</v>
      </c>
      <c r="B230" s="2440"/>
      <c r="C230" s="2441"/>
      <c r="D230" s="2442"/>
      <c r="E230" s="2442"/>
      <c r="F230" s="2442"/>
      <c r="G230" s="2442"/>
      <c r="H230" s="2442"/>
      <c r="I230" s="2442"/>
      <c r="J230" s="2442"/>
      <c r="K230" s="2442"/>
      <c r="L230" s="2442"/>
      <c r="M230" s="2442"/>
      <c r="N230" s="2442"/>
      <c r="O230" s="2442"/>
      <c r="P230" s="2442"/>
      <c r="Q230" s="2442"/>
      <c r="R230" s="2442"/>
      <c r="S230" s="2442"/>
      <c r="T230" s="2442"/>
      <c r="U230" s="2442"/>
      <c r="V230" s="2442"/>
      <c r="W230" s="2442"/>
      <c r="X230" s="2442"/>
      <c r="Y230" s="2442"/>
      <c r="Z230" s="2442"/>
      <c r="AA230" s="2442"/>
      <c r="AB230" s="2442"/>
      <c r="AC230" s="2442"/>
      <c r="AD230" s="2442"/>
      <c r="AE230" s="2442"/>
      <c r="AF230" s="2442"/>
      <c r="AG230" s="2442"/>
      <c r="AH230" s="2442"/>
      <c r="AI230" s="2442"/>
      <c r="AJ230" s="2442"/>
      <c r="AK230" s="2442"/>
      <c r="AL230" s="2442"/>
      <c r="AM230" s="2564"/>
      <c r="AN230" s="2551">
        <v>71411104</v>
      </c>
      <c r="AO230" s="2516"/>
      <c r="AP230" s="2516"/>
      <c r="AQ230" s="2516"/>
      <c r="AR230" s="2552"/>
      <c r="AS230" s="2446">
        <v>0</v>
      </c>
      <c r="AT230" s="2447"/>
      <c r="AU230" s="2447"/>
      <c r="AV230" s="2447"/>
      <c r="AW230" s="2447"/>
      <c r="AX230" s="2447"/>
      <c r="AY230" s="2447"/>
      <c r="AZ230" s="2447"/>
      <c r="BA230" s="2447"/>
      <c r="BB230" s="2447"/>
      <c r="BC230" s="2447"/>
      <c r="BD230" s="2448"/>
    </row>
    <row r="231" spans="1:56" ht="15" customHeight="1" outlineLevel="1">
      <c r="A231" s="2439">
        <v>5</v>
      </c>
      <c r="B231" s="2440"/>
      <c r="C231" s="2441"/>
      <c r="D231" s="2442"/>
      <c r="E231" s="2442"/>
      <c r="F231" s="2442"/>
      <c r="G231" s="2442"/>
      <c r="H231" s="2442"/>
      <c r="I231" s="2442"/>
      <c r="J231" s="2442"/>
      <c r="K231" s="2442"/>
      <c r="L231" s="2442"/>
      <c r="M231" s="2442"/>
      <c r="N231" s="2442"/>
      <c r="O231" s="2442"/>
      <c r="P231" s="2442"/>
      <c r="Q231" s="2442"/>
      <c r="R231" s="2442"/>
      <c r="S231" s="2442"/>
      <c r="T231" s="2442"/>
      <c r="U231" s="2442"/>
      <c r="V231" s="2442"/>
      <c r="W231" s="2442"/>
      <c r="X231" s="2442"/>
      <c r="Y231" s="2442"/>
      <c r="Z231" s="2442"/>
      <c r="AA231" s="2442"/>
      <c r="AB231" s="2442"/>
      <c r="AC231" s="2442"/>
      <c r="AD231" s="2442"/>
      <c r="AE231" s="2442"/>
      <c r="AF231" s="2442"/>
      <c r="AG231" s="2442"/>
      <c r="AH231" s="2442"/>
      <c r="AI231" s="2442"/>
      <c r="AJ231" s="2442"/>
      <c r="AK231" s="2442"/>
      <c r="AL231" s="2442"/>
      <c r="AM231" s="2564"/>
      <c r="AN231" s="2551">
        <v>71411105</v>
      </c>
      <c r="AO231" s="2516"/>
      <c r="AP231" s="2516"/>
      <c r="AQ231" s="2516"/>
      <c r="AR231" s="2552"/>
      <c r="AS231" s="2446">
        <v>0</v>
      </c>
      <c r="AT231" s="2447"/>
      <c r="AU231" s="2447"/>
      <c r="AV231" s="2447"/>
      <c r="AW231" s="2447"/>
      <c r="AX231" s="2447"/>
      <c r="AY231" s="2447"/>
      <c r="AZ231" s="2447"/>
      <c r="BA231" s="2447"/>
      <c r="BB231" s="2447"/>
      <c r="BC231" s="2447"/>
      <c r="BD231" s="2448"/>
    </row>
    <row r="232" spans="1:56" ht="15" customHeight="1" outlineLevel="1">
      <c r="A232" s="2439">
        <v>6</v>
      </c>
      <c r="B232" s="2440"/>
      <c r="C232" s="2441"/>
      <c r="D232" s="2442"/>
      <c r="E232" s="2442"/>
      <c r="F232" s="2442"/>
      <c r="G232" s="2442"/>
      <c r="H232" s="2442"/>
      <c r="I232" s="2442"/>
      <c r="J232" s="2442"/>
      <c r="K232" s="2442"/>
      <c r="L232" s="2442"/>
      <c r="M232" s="2442"/>
      <c r="N232" s="2442"/>
      <c r="O232" s="2442"/>
      <c r="P232" s="2442"/>
      <c r="Q232" s="2442"/>
      <c r="R232" s="2442"/>
      <c r="S232" s="2442"/>
      <c r="T232" s="2442"/>
      <c r="U232" s="2442"/>
      <c r="V232" s="2442"/>
      <c r="W232" s="2442"/>
      <c r="X232" s="2442"/>
      <c r="Y232" s="2442"/>
      <c r="Z232" s="2442"/>
      <c r="AA232" s="2442"/>
      <c r="AB232" s="2442"/>
      <c r="AC232" s="2442"/>
      <c r="AD232" s="2442"/>
      <c r="AE232" s="2442"/>
      <c r="AF232" s="2442"/>
      <c r="AG232" s="2442"/>
      <c r="AH232" s="2442"/>
      <c r="AI232" s="2442"/>
      <c r="AJ232" s="2442"/>
      <c r="AK232" s="2442"/>
      <c r="AL232" s="2442"/>
      <c r="AM232" s="2564"/>
      <c r="AN232" s="2551">
        <v>71411106</v>
      </c>
      <c r="AO232" s="2516"/>
      <c r="AP232" s="2516"/>
      <c r="AQ232" s="2516"/>
      <c r="AR232" s="2552"/>
      <c r="AS232" s="2446">
        <v>0</v>
      </c>
      <c r="AT232" s="2447"/>
      <c r="AU232" s="2447"/>
      <c r="AV232" s="2447"/>
      <c r="AW232" s="2447"/>
      <c r="AX232" s="2447"/>
      <c r="AY232" s="2447"/>
      <c r="AZ232" s="2447"/>
      <c r="BA232" s="2447"/>
      <c r="BB232" s="2447"/>
      <c r="BC232" s="2447"/>
      <c r="BD232" s="2448"/>
    </row>
    <row r="233" spans="1:56" ht="15" customHeight="1" outlineLevel="1">
      <c r="A233" s="2439">
        <v>7</v>
      </c>
      <c r="B233" s="2440"/>
      <c r="C233" s="2441"/>
      <c r="D233" s="2442"/>
      <c r="E233" s="2442"/>
      <c r="F233" s="2442"/>
      <c r="G233" s="2442"/>
      <c r="H233" s="2442"/>
      <c r="I233" s="2442"/>
      <c r="J233" s="2442"/>
      <c r="K233" s="2442"/>
      <c r="L233" s="2442"/>
      <c r="M233" s="2442"/>
      <c r="N233" s="2442"/>
      <c r="O233" s="2442"/>
      <c r="P233" s="2442"/>
      <c r="Q233" s="2442"/>
      <c r="R233" s="2442"/>
      <c r="S233" s="2442"/>
      <c r="T233" s="2442"/>
      <c r="U233" s="2442"/>
      <c r="V233" s="2442"/>
      <c r="W233" s="2442"/>
      <c r="X233" s="2442"/>
      <c r="Y233" s="2442"/>
      <c r="Z233" s="2442"/>
      <c r="AA233" s="2442"/>
      <c r="AB233" s="2442"/>
      <c r="AC233" s="2442"/>
      <c r="AD233" s="2442"/>
      <c r="AE233" s="2442"/>
      <c r="AF233" s="2442"/>
      <c r="AG233" s="2442"/>
      <c r="AH233" s="2442"/>
      <c r="AI233" s="2442"/>
      <c r="AJ233" s="2442"/>
      <c r="AK233" s="2442"/>
      <c r="AL233" s="2442"/>
      <c r="AM233" s="2564"/>
      <c r="AN233" s="2551">
        <v>71411107</v>
      </c>
      <c r="AO233" s="2516"/>
      <c r="AP233" s="2516"/>
      <c r="AQ233" s="2516"/>
      <c r="AR233" s="2552"/>
      <c r="AS233" s="2446">
        <v>0</v>
      </c>
      <c r="AT233" s="2447"/>
      <c r="AU233" s="2447"/>
      <c r="AV233" s="2447"/>
      <c r="AW233" s="2447"/>
      <c r="AX233" s="2447"/>
      <c r="AY233" s="2447"/>
      <c r="AZ233" s="2447"/>
      <c r="BA233" s="2447"/>
      <c r="BB233" s="2447"/>
      <c r="BC233" s="2447"/>
      <c r="BD233" s="2448"/>
    </row>
    <row r="234" spans="1:56" ht="15" customHeight="1" outlineLevel="1">
      <c r="A234" s="2439">
        <v>8</v>
      </c>
      <c r="B234" s="2440"/>
      <c r="C234" s="2441"/>
      <c r="D234" s="2442"/>
      <c r="E234" s="2442"/>
      <c r="F234" s="2442"/>
      <c r="G234" s="2442"/>
      <c r="H234" s="2442"/>
      <c r="I234" s="2442"/>
      <c r="J234" s="2442"/>
      <c r="K234" s="2442"/>
      <c r="L234" s="2442"/>
      <c r="M234" s="2442"/>
      <c r="N234" s="2442"/>
      <c r="O234" s="2442"/>
      <c r="P234" s="2442"/>
      <c r="Q234" s="2442"/>
      <c r="R234" s="2442"/>
      <c r="S234" s="2442"/>
      <c r="T234" s="2442"/>
      <c r="U234" s="2442"/>
      <c r="V234" s="2442"/>
      <c r="W234" s="2442"/>
      <c r="X234" s="2442"/>
      <c r="Y234" s="2442"/>
      <c r="Z234" s="2442"/>
      <c r="AA234" s="2442"/>
      <c r="AB234" s="2442"/>
      <c r="AC234" s="2442"/>
      <c r="AD234" s="2442"/>
      <c r="AE234" s="2442"/>
      <c r="AF234" s="2442"/>
      <c r="AG234" s="2442"/>
      <c r="AH234" s="2442"/>
      <c r="AI234" s="2442"/>
      <c r="AJ234" s="2442"/>
      <c r="AK234" s="2442"/>
      <c r="AL234" s="2442"/>
      <c r="AM234" s="2564"/>
      <c r="AN234" s="2551">
        <v>71411108</v>
      </c>
      <c r="AO234" s="2516"/>
      <c r="AP234" s="2516"/>
      <c r="AQ234" s="2516"/>
      <c r="AR234" s="2552"/>
      <c r="AS234" s="2446">
        <v>0</v>
      </c>
      <c r="AT234" s="2447"/>
      <c r="AU234" s="2447"/>
      <c r="AV234" s="2447"/>
      <c r="AW234" s="2447"/>
      <c r="AX234" s="2447"/>
      <c r="AY234" s="2447"/>
      <c r="AZ234" s="2447"/>
      <c r="BA234" s="2447"/>
      <c r="BB234" s="2447"/>
      <c r="BC234" s="2447"/>
      <c r="BD234" s="2448"/>
    </row>
    <row r="235" spans="1:56" ht="15" customHeight="1" outlineLevel="1">
      <c r="A235" s="2439">
        <v>9</v>
      </c>
      <c r="B235" s="2440"/>
      <c r="C235" s="2441"/>
      <c r="D235" s="2442"/>
      <c r="E235" s="2442"/>
      <c r="F235" s="2442"/>
      <c r="G235" s="2442"/>
      <c r="H235" s="2442"/>
      <c r="I235" s="2442"/>
      <c r="J235" s="2442"/>
      <c r="K235" s="2442"/>
      <c r="L235" s="2442"/>
      <c r="M235" s="2442"/>
      <c r="N235" s="2442"/>
      <c r="O235" s="2442"/>
      <c r="P235" s="2442"/>
      <c r="Q235" s="2442"/>
      <c r="R235" s="2442"/>
      <c r="S235" s="2442"/>
      <c r="T235" s="2442"/>
      <c r="U235" s="2442"/>
      <c r="V235" s="2442"/>
      <c r="W235" s="2442"/>
      <c r="X235" s="2442"/>
      <c r="Y235" s="2442"/>
      <c r="Z235" s="2442"/>
      <c r="AA235" s="2442"/>
      <c r="AB235" s="2442"/>
      <c r="AC235" s="2442"/>
      <c r="AD235" s="2442"/>
      <c r="AE235" s="2442"/>
      <c r="AF235" s="2442"/>
      <c r="AG235" s="2442"/>
      <c r="AH235" s="2442"/>
      <c r="AI235" s="2442"/>
      <c r="AJ235" s="2442"/>
      <c r="AK235" s="2442"/>
      <c r="AL235" s="2442"/>
      <c r="AM235" s="2564"/>
      <c r="AN235" s="2551">
        <v>71411109</v>
      </c>
      <c r="AO235" s="2516"/>
      <c r="AP235" s="2516"/>
      <c r="AQ235" s="2516"/>
      <c r="AR235" s="2552"/>
      <c r="AS235" s="2446">
        <v>0</v>
      </c>
      <c r="AT235" s="2447"/>
      <c r="AU235" s="2447"/>
      <c r="AV235" s="2447"/>
      <c r="AW235" s="2447"/>
      <c r="AX235" s="2447"/>
      <c r="AY235" s="2447"/>
      <c r="AZ235" s="2447"/>
      <c r="BA235" s="2447"/>
      <c r="BB235" s="2447"/>
      <c r="BC235" s="2447"/>
      <c r="BD235" s="2448"/>
    </row>
    <row r="236" spans="1:56" ht="15" customHeight="1" outlineLevel="1" thickBot="1">
      <c r="A236" s="2449">
        <v>10</v>
      </c>
      <c r="B236" s="2450"/>
      <c r="C236" s="2451"/>
      <c r="D236" s="2452"/>
      <c r="E236" s="2452"/>
      <c r="F236" s="2452"/>
      <c r="G236" s="2452"/>
      <c r="H236" s="2452"/>
      <c r="I236" s="2452"/>
      <c r="J236" s="2452"/>
      <c r="K236" s="2452"/>
      <c r="L236" s="2452"/>
      <c r="M236" s="2452"/>
      <c r="N236" s="2452"/>
      <c r="O236" s="2452"/>
      <c r="P236" s="2452"/>
      <c r="Q236" s="2452"/>
      <c r="R236" s="2452"/>
      <c r="S236" s="2452"/>
      <c r="T236" s="2452"/>
      <c r="U236" s="2452"/>
      <c r="V236" s="2452"/>
      <c r="W236" s="2452"/>
      <c r="X236" s="2452"/>
      <c r="Y236" s="2452"/>
      <c r="Z236" s="2452"/>
      <c r="AA236" s="2452"/>
      <c r="AB236" s="2452"/>
      <c r="AC236" s="2452"/>
      <c r="AD236" s="2452"/>
      <c r="AE236" s="2452"/>
      <c r="AF236" s="2452"/>
      <c r="AG236" s="2452"/>
      <c r="AH236" s="2452"/>
      <c r="AI236" s="2452"/>
      <c r="AJ236" s="2452"/>
      <c r="AK236" s="2452"/>
      <c r="AL236" s="2452"/>
      <c r="AM236" s="2565"/>
      <c r="AN236" s="2556">
        <v>71411110</v>
      </c>
      <c r="AO236" s="2454"/>
      <c r="AP236" s="2454"/>
      <c r="AQ236" s="2454"/>
      <c r="AR236" s="2455"/>
      <c r="AS236" s="2456">
        <v>0</v>
      </c>
      <c r="AT236" s="2457"/>
      <c r="AU236" s="2457"/>
      <c r="AV236" s="2457"/>
      <c r="AW236" s="2457"/>
      <c r="AX236" s="2457"/>
      <c r="AY236" s="2457"/>
      <c r="AZ236" s="2457"/>
      <c r="BA236" s="2457"/>
      <c r="BB236" s="2457"/>
      <c r="BC236" s="2457"/>
      <c r="BD236" s="2458"/>
    </row>
    <row r="237" spans="1:56" ht="18" customHeight="1">
      <c r="A237" s="2627" t="s">
        <v>138</v>
      </c>
      <c r="B237" s="2628"/>
      <c r="C237" s="2628"/>
      <c r="D237" s="2628"/>
      <c r="E237" s="2628"/>
      <c r="F237" s="2628"/>
      <c r="G237" s="2628"/>
      <c r="H237" s="2628"/>
      <c r="I237" s="2628"/>
      <c r="J237" s="2628"/>
      <c r="K237" s="2628"/>
      <c r="L237" s="2628"/>
      <c r="M237" s="2628"/>
      <c r="N237" s="2628"/>
      <c r="O237" s="2628"/>
      <c r="P237" s="2628"/>
      <c r="Q237" s="2628"/>
      <c r="R237" s="2628"/>
      <c r="S237" s="2628"/>
      <c r="T237" s="2628"/>
      <c r="U237" s="2628"/>
      <c r="V237" s="2628"/>
      <c r="W237" s="2628"/>
      <c r="X237" s="2628"/>
      <c r="Y237" s="2628"/>
      <c r="Z237" s="2628"/>
      <c r="AA237" s="2628"/>
      <c r="AB237" s="2628"/>
      <c r="AC237" s="2628"/>
      <c r="AD237" s="2628"/>
      <c r="AE237" s="2628"/>
      <c r="AF237" s="2628"/>
      <c r="AG237" s="2628"/>
      <c r="AH237" s="2628"/>
      <c r="AI237" s="2628"/>
      <c r="AJ237" s="2628"/>
      <c r="AK237" s="2628"/>
      <c r="AL237" s="2628"/>
      <c r="AM237" s="2628"/>
      <c r="AN237" s="2628"/>
      <c r="AO237" s="2628"/>
      <c r="AP237" s="2628"/>
      <c r="AQ237" s="2628"/>
      <c r="AR237" s="2628"/>
      <c r="AS237" s="2628"/>
      <c r="AT237" s="2628"/>
      <c r="AU237" s="2628"/>
      <c r="AV237" s="2628"/>
      <c r="AW237" s="2628"/>
      <c r="AX237" s="2628"/>
      <c r="AY237" s="2628"/>
      <c r="AZ237" s="2628"/>
      <c r="BA237" s="2628"/>
      <c r="BB237" s="2628"/>
      <c r="BC237" s="2628"/>
      <c r="BD237" s="452"/>
    </row>
    <row r="238" spans="1:56" ht="15" customHeight="1">
      <c r="A238" s="453"/>
      <c r="B238" s="454"/>
      <c r="C238" s="454"/>
      <c r="D238" s="454"/>
      <c r="E238" s="454"/>
      <c r="F238" s="454"/>
      <c r="G238" s="454"/>
      <c r="H238" s="454"/>
      <c r="I238" s="454"/>
      <c r="J238" s="454"/>
      <c r="K238" s="454"/>
      <c r="L238" s="454"/>
      <c r="M238" s="454"/>
      <c r="N238" s="454"/>
      <c r="O238" s="454"/>
      <c r="P238" s="454"/>
      <c r="Q238" s="454"/>
      <c r="R238" s="454"/>
      <c r="S238" s="454"/>
      <c r="T238" s="454"/>
      <c r="U238" s="454"/>
      <c r="V238" s="454"/>
      <c r="W238" s="454"/>
      <c r="X238" s="454"/>
      <c r="Y238" s="454"/>
      <c r="Z238" s="454"/>
      <c r="AA238" s="454"/>
      <c r="AB238" s="454"/>
      <c r="AC238" s="454"/>
      <c r="AD238" s="454"/>
      <c r="AE238" s="454"/>
      <c r="AF238" s="454"/>
      <c r="AG238" s="454"/>
      <c r="AH238" s="454"/>
      <c r="AI238" s="454"/>
      <c r="AJ238" s="454"/>
      <c r="AK238" s="454"/>
      <c r="AL238" s="454"/>
      <c r="AM238" s="454"/>
      <c r="AN238" s="454"/>
      <c r="AO238" s="454"/>
      <c r="AP238" s="454"/>
      <c r="AQ238" s="454"/>
      <c r="AR238" s="454"/>
      <c r="AS238" s="454"/>
      <c r="AT238" s="454"/>
      <c r="AU238" s="454"/>
      <c r="AV238" s="454"/>
      <c r="AW238" s="454"/>
      <c r="AX238" s="454"/>
      <c r="AY238" s="454"/>
      <c r="AZ238" s="454"/>
      <c r="BA238" s="454"/>
      <c r="BB238" s="454"/>
      <c r="BC238" s="454"/>
      <c r="BD238" s="358"/>
    </row>
    <row r="239" spans="1:56" ht="15" customHeight="1">
      <c r="A239" s="453"/>
      <c r="B239" s="2629" t="s">
        <v>786</v>
      </c>
      <c r="C239" s="2629"/>
      <c r="D239" s="2629"/>
      <c r="E239" s="2629"/>
      <c r="F239" s="2629"/>
      <c r="G239" s="2629"/>
      <c r="H239" s="2629"/>
      <c r="I239" s="2629"/>
      <c r="J239" s="2629"/>
      <c r="K239" s="2629"/>
      <c r="L239" s="2629"/>
      <c r="M239" s="2629"/>
      <c r="N239" s="2629"/>
      <c r="O239" s="2629"/>
      <c r="P239" s="2629"/>
      <c r="Q239" s="2629"/>
      <c r="R239" s="2629"/>
      <c r="S239" s="2629"/>
      <c r="T239" s="2629"/>
      <c r="U239" s="2629"/>
      <c r="V239" s="2629"/>
      <c r="W239" s="2629"/>
      <c r="X239" s="2629"/>
      <c r="Y239" s="2629"/>
      <c r="Z239" s="2629"/>
      <c r="AA239" s="2629"/>
      <c r="AB239" s="2629"/>
      <c r="AC239" s="2629"/>
      <c r="AD239" s="2629"/>
      <c r="AE239" s="2629"/>
      <c r="AF239" s="2629"/>
      <c r="AG239" s="2629"/>
      <c r="AH239" s="2629"/>
      <c r="AI239" s="2629"/>
      <c r="AJ239" s="2629"/>
      <c r="AK239" s="2629"/>
      <c r="AL239" s="2629"/>
      <c r="AM239" s="2629"/>
      <c r="AN239" s="2629"/>
      <c r="AO239" s="2629"/>
      <c r="AP239" s="2629"/>
      <c r="AQ239" s="2629"/>
      <c r="AR239" s="2629"/>
      <c r="AS239" s="2629"/>
      <c r="AT239" s="2629"/>
      <c r="AU239" s="2629"/>
      <c r="AV239" s="2629"/>
      <c r="AW239" s="2629"/>
      <c r="AX239" s="2629"/>
      <c r="AY239" s="2629"/>
      <c r="AZ239" s="2629"/>
      <c r="BA239" s="2629"/>
      <c r="BB239" s="2629"/>
      <c r="BC239" s="2629"/>
      <c r="BD239" s="358"/>
    </row>
    <row r="240" spans="1:56" ht="15" customHeight="1">
      <c r="A240" s="453"/>
      <c r="B240" s="2629"/>
      <c r="C240" s="2629"/>
      <c r="D240" s="2629"/>
      <c r="E240" s="2629"/>
      <c r="F240" s="2629"/>
      <c r="G240" s="2629"/>
      <c r="H240" s="2629"/>
      <c r="I240" s="2629"/>
      <c r="J240" s="2629"/>
      <c r="K240" s="2629"/>
      <c r="L240" s="2629"/>
      <c r="M240" s="2629"/>
      <c r="N240" s="2629"/>
      <c r="O240" s="2629"/>
      <c r="P240" s="2629"/>
      <c r="Q240" s="2629"/>
      <c r="R240" s="2629"/>
      <c r="S240" s="2629"/>
      <c r="T240" s="2629"/>
      <c r="U240" s="2629"/>
      <c r="V240" s="2629"/>
      <c r="W240" s="2629"/>
      <c r="X240" s="2629"/>
      <c r="Y240" s="2629"/>
      <c r="Z240" s="2629"/>
      <c r="AA240" s="2629"/>
      <c r="AB240" s="2629"/>
      <c r="AC240" s="2629"/>
      <c r="AD240" s="2629"/>
      <c r="AE240" s="2629"/>
      <c r="AF240" s="2629"/>
      <c r="AG240" s="2629"/>
      <c r="AH240" s="2629"/>
      <c r="AI240" s="2629"/>
      <c r="AJ240" s="2629"/>
      <c r="AK240" s="2629"/>
      <c r="AL240" s="2629"/>
      <c r="AM240" s="2629"/>
      <c r="AN240" s="2629"/>
      <c r="AO240" s="2629"/>
      <c r="AP240" s="2629"/>
      <c r="AQ240" s="2629"/>
      <c r="AR240" s="2629"/>
      <c r="AS240" s="2629"/>
      <c r="AT240" s="2629"/>
      <c r="AU240" s="2629"/>
      <c r="AV240" s="2629"/>
      <c r="AW240" s="2629"/>
      <c r="AX240" s="2629"/>
      <c r="AY240" s="2629"/>
      <c r="AZ240" s="2629"/>
      <c r="BA240" s="2629"/>
      <c r="BB240" s="2629"/>
      <c r="BC240" s="2629"/>
      <c r="BD240" s="358"/>
    </row>
    <row r="241" spans="1:56" ht="15" customHeight="1">
      <c r="A241" s="453"/>
      <c r="B241" s="2629"/>
      <c r="C241" s="2629"/>
      <c r="D241" s="2629"/>
      <c r="E241" s="2629"/>
      <c r="F241" s="2629"/>
      <c r="G241" s="2629"/>
      <c r="H241" s="2629"/>
      <c r="I241" s="2629"/>
      <c r="J241" s="2629"/>
      <c r="K241" s="2629"/>
      <c r="L241" s="2629"/>
      <c r="M241" s="2629"/>
      <c r="N241" s="2629"/>
      <c r="O241" s="2629"/>
      <c r="P241" s="2629"/>
      <c r="Q241" s="2629"/>
      <c r="R241" s="2629"/>
      <c r="S241" s="2629"/>
      <c r="T241" s="2629"/>
      <c r="U241" s="2629"/>
      <c r="V241" s="2629"/>
      <c r="W241" s="2629"/>
      <c r="X241" s="2629"/>
      <c r="Y241" s="2629"/>
      <c r="Z241" s="2629"/>
      <c r="AA241" s="2629"/>
      <c r="AB241" s="2629"/>
      <c r="AC241" s="2629"/>
      <c r="AD241" s="2629"/>
      <c r="AE241" s="2629"/>
      <c r="AF241" s="2629"/>
      <c r="AG241" s="2629"/>
      <c r="AH241" s="2629"/>
      <c r="AI241" s="2629"/>
      <c r="AJ241" s="2629"/>
      <c r="AK241" s="2629"/>
      <c r="AL241" s="2629"/>
      <c r="AM241" s="2629"/>
      <c r="AN241" s="2629"/>
      <c r="AO241" s="2629"/>
      <c r="AP241" s="2629"/>
      <c r="AQ241" s="2629"/>
      <c r="AR241" s="2629"/>
      <c r="AS241" s="2629"/>
      <c r="AT241" s="2629"/>
      <c r="AU241" s="2629"/>
      <c r="AV241" s="2629"/>
      <c r="AW241" s="2629"/>
      <c r="AX241" s="2629"/>
      <c r="AY241" s="2629"/>
      <c r="AZ241" s="2629"/>
      <c r="BA241" s="2629"/>
      <c r="BB241" s="2629"/>
      <c r="BC241" s="2629"/>
      <c r="BD241" s="358"/>
    </row>
    <row r="242" spans="1:56" ht="15" customHeight="1">
      <c r="A242" s="453"/>
      <c r="B242" s="2629"/>
      <c r="C242" s="2629"/>
      <c r="D242" s="2629"/>
      <c r="E242" s="2629"/>
      <c r="F242" s="2629"/>
      <c r="G242" s="2629"/>
      <c r="H242" s="2629"/>
      <c r="I242" s="2629"/>
      <c r="J242" s="2629"/>
      <c r="K242" s="2629"/>
      <c r="L242" s="2629"/>
      <c r="M242" s="2629"/>
      <c r="N242" s="2629"/>
      <c r="O242" s="2629"/>
      <c r="P242" s="2629"/>
      <c r="Q242" s="2629"/>
      <c r="R242" s="2629"/>
      <c r="S242" s="2629"/>
      <c r="T242" s="2629"/>
      <c r="U242" s="2629"/>
      <c r="V242" s="2629"/>
      <c r="W242" s="2629"/>
      <c r="X242" s="2629"/>
      <c r="Y242" s="2629"/>
      <c r="Z242" s="2629"/>
      <c r="AA242" s="2629"/>
      <c r="AB242" s="2629"/>
      <c r="AC242" s="2629"/>
      <c r="AD242" s="2629"/>
      <c r="AE242" s="2629"/>
      <c r="AF242" s="2629"/>
      <c r="AG242" s="2629"/>
      <c r="AH242" s="2629"/>
      <c r="AI242" s="2629"/>
      <c r="AJ242" s="2629"/>
      <c r="AK242" s="2629"/>
      <c r="AL242" s="2629"/>
      <c r="AM242" s="2629"/>
      <c r="AN242" s="2629"/>
      <c r="AO242" s="2629"/>
      <c r="AP242" s="2629"/>
      <c r="AQ242" s="2629"/>
      <c r="AR242" s="2629"/>
      <c r="AS242" s="2629"/>
      <c r="AT242" s="2629"/>
      <c r="AU242" s="2629"/>
      <c r="AV242" s="2629"/>
      <c r="AW242" s="2629"/>
      <c r="AX242" s="2629"/>
      <c r="AY242" s="2629"/>
      <c r="AZ242" s="2629"/>
      <c r="BA242" s="2629"/>
      <c r="BB242" s="2629"/>
      <c r="BC242" s="2629"/>
      <c r="BD242" s="358"/>
    </row>
    <row r="243" spans="1:56" ht="15.75" customHeight="1">
      <c r="A243" s="455"/>
      <c r="B243" s="2629"/>
      <c r="C243" s="2629"/>
      <c r="D243" s="2629"/>
      <c r="E243" s="2629"/>
      <c r="F243" s="2629"/>
      <c r="G243" s="2629"/>
      <c r="H243" s="2629"/>
      <c r="I243" s="2629"/>
      <c r="J243" s="2629"/>
      <c r="K243" s="2629"/>
      <c r="L243" s="2629"/>
      <c r="M243" s="2629"/>
      <c r="N243" s="2629"/>
      <c r="O243" s="2629"/>
      <c r="P243" s="2629"/>
      <c r="Q243" s="2629"/>
      <c r="R243" s="2629"/>
      <c r="S243" s="2629"/>
      <c r="T243" s="2629"/>
      <c r="U243" s="2629"/>
      <c r="V243" s="2629"/>
      <c r="W243" s="2629"/>
      <c r="X243" s="2629"/>
      <c r="Y243" s="2629"/>
      <c r="Z243" s="2629"/>
      <c r="AA243" s="2629"/>
      <c r="AB243" s="2629"/>
      <c r="AC243" s="2629"/>
      <c r="AD243" s="2629"/>
      <c r="AE243" s="2629"/>
      <c r="AF243" s="2629"/>
      <c r="AG243" s="2629"/>
      <c r="AH243" s="2629"/>
      <c r="AI243" s="2629"/>
      <c r="AJ243" s="2629"/>
      <c r="AK243" s="2629"/>
      <c r="AL243" s="2629"/>
      <c r="AM243" s="2629"/>
      <c r="AN243" s="2629"/>
      <c r="AO243" s="2629"/>
      <c r="AP243" s="2629"/>
      <c r="AQ243" s="2629"/>
      <c r="AR243" s="2629"/>
      <c r="AS243" s="2629"/>
      <c r="AT243" s="2629"/>
      <c r="AU243" s="2629"/>
      <c r="AV243" s="2629"/>
      <c r="AW243" s="2629"/>
      <c r="AX243" s="2629"/>
      <c r="AY243" s="2629"/>
      <c r="AZ243" s="2629"/>
      <c r="BA243" s="2629"/>
      <c r="BB243" s="2629"/>
      <c r="BC243" s="2629"/>
      <c r="BD243" s="358"/>
    </row>
    <row r="244" spans="1:56" ht="15.75" customHeight="1">
      <c r="A244" s="456"/>
      <c r="B244" s="457"/>
      <c r="C244" s="457"/>
      <c r="D244" s="457"/>
      <c r="E244" s="457"/>
      <c r="F244" s="457"/>
      <c r="G244" s="457"/>
      <c r="H244" s="457"/>
      <c r="I244" s="457"/>
      <c r="J244" s="457"/>
      <c r="K244" s="457"/>
      <c r="L244" s="457"/>
      <c r="M244" s="457"/>
      <c r="N244" s="457"/>
      <c r="O244" s="457"/>
      <c r="P244" s="457"/>
      <c r="Q244" s="457"/>
      <c r="R244" s="457"/>
      <c r="S244" s="457"/>
      <c r="T244" s="457"/>
      <c r="U244" s="457"/>
      <c r="V244" s="457"/>
      <c r="W244" s="457"/>
      <c r="X244" s="457"/>
      <c r="Y244" s="457"/>
      <c r="Z244" s="457"/>
      <c r="AA244" s="457"/>
      <c r="AB244" s="457"/>
      <c r="AC244" s="457"/>
      <c r="AD244" s="457"/>
      <c r="AE244" s="457"/>
      <c r="AF244" s="457"/>
      <c r="AG244" s="457"/>
      <c r="AH244" s="457"/>
      <c r="AI244" s="457"/>
      <c r="AJ244" s="457"/>
      <c r="AK244" s="457"/>
      <c r="AL244" s="457"/>
      <c r="AM244" s="457"/>
      <c r="AN244" s="457"/>
      <c r="AO244" s="457"/>
      <c r="AP244" s="457"/>
      <c r="AQ244" s="457"/>
      <c r="AR244" s="457"/>
      <c r="AS244" s="457"/>
      <c r="AT244" s="457"/>
      <c r="AU244" s="457"/>
      <c r="AV244" s="457"/>
      <c r="AW244" s="457"/>
      <c r="AX244" s="457"/>
      <c r="AY244" s="457"/>
      <c r="AZ244" s="457"/>
      <c r="BA244" s="457"/>
      <c r="BB244" s="457"/>
      <c r="BC244" s="457"/>
      <c r="BD244" s="458"/>
    </row>
    <row r="245" spans="1:56" ht="23.25" customHeight="1">
      <c r="A245" s="459"/>
      <c r="B245" s="2625" t="s">
        <v>586</v>
      </c>
      <c r="C245" s="2625"/>
      <c r="D245" s="2625"/>
      <c r="E245" s="2625"/>
      <c r="F245" s="2625"/>
      <c r="G245" s="2625"/>
      <c r="H245" s="2625"/>
      <c r="I245" s="2625"/>
      <c r="J245" s="2625"/>
      <c r="K245" s="461"/>
      <c r="L245" s="461"/>
      <c r="M245" s="461"/>
      <c r="N245" s="461"/>
      <c r="O245" s="461"/>
      <c r="P245" s="461"/>
      <c r="Q245" s="461"/>
      <c r="R245" s="376"/>
      <c r="S245" s="376"/>
      <c r="T245" s="376"/>
      <c r="U245" s="376"/>
      <c r="V245" s="376"/>
      <c r="W245" s="376"/>
      <c r="X245" s="376"/>
      <c r="Y245" s="376"/>
      <c r="Z245" s="376"/>
      <c r="AA245" s="376"/>
      <c r="AB245" s="376"/>
      <c r="AC245" s="376"/>
      <c r="AD245" s="376"/>
      <c r="AE245" s="376"/>
      <c r="AF245" s="376"/>
      <c r="AG245" s="376"/>
      <c r="AH245" s="376"/>
      <c r="AI245" s="376"/>
      <c r="AJ245" s="356" t="s">
        <v>93</v>
      </c>
      <c r="AK245" s="356"/>
      <c r="AL245" s="376"/>
      <c r="AM245" s="376"/>
      <c r="AN245" s="376"/>
      <c r="AO245" s="376"/>
      <c r="AP245" s="2626"/>
      <c r="AQ245" s="2626"/>
      <c r="AR245" s="2626"/>
      <c r="AS245" s="2626"/>
      <c r="AT245" s="2626"/>
      <c r="AU245" s="2626"/>
      <c r="AV245" s="2626"/>
      <c r="AW245" s="2626"/>
      <c r="AX245" s="2626"/>
      <c r="AY245" s="2626"/>
      <c r="AZ245" s="2626"/>
      <c r="BA245" s="2626"/>
      <c r="BB245" s="2626"/>
      <c r="BC245" s="2626"/>
      <c r="BD245" s="462"/>
    </row>
    <row r="246" spans="1:56" ht="23.25" customHeight="1">
      <c r="A246" s="459"/>
      <c r="B246" s="463" t="s">
        <v>781</v>
      </c>
      <c r="C246" s="460"/>
      <c r="D246" s="460"/>
      <c r="E246" s="460"/>
      <c r="F246" s="460"/>
      <c r="G246" s="460"/>
      <c r="H246" s="460"/>
      <c r="I246" s="460"/>
      <c r="J246" s="460"/>
      <c r="K246" s="376"/>
      <c r="L246" s="376"/>
      <c r="M246" s="376"/>
      <c r="N246" s="376"/>
      <c r="O246" s="376"/>
      <c r="P246" s="376"/>
      <c r="Q246" s="376"/>
      <c r="R246" s="376"/>
      <c r="S246" s="376"/>
      <c r="T246" s="376"/>
      <c r="U246" s="376"/>
      <c r="V246" s="376"/>
      <c r="W246" s="376"/>
      <c r="X246" s="376"/>
      <c r="Y246" s="376"/>
      <c r="Z246" s="376"/>
      <c r="AA246" s="376"/>
      <c r="AB246" s="376"/>
      <c r="AC246" s="376"/>
      <c r="AD246" s="376"/>
      <c r="AE246" s="376"/>
      <c r="AF246" s="376"/>
      <c r="AG246" s="376"/>
      <c r="AH246" s="376"/>
      <c r="AI246" s="376"/>
      <c r="AJ246" s="356"/>
      <c r="AK246" s="356"/>
      <c r="AL246" s="376"/>
      <c r="AM246" s="376"/>
      <c r="AN246" s="376"/>
      <c r="AO246" s="376"/>
      <c r="AP246" s="429"/>
      <c r="AQ246" s="429"/>
      <c r="AR246" s="429"/>
      <c r="AS246" s="429"/>
      <c r="AT246" s="429"/>
      <c r="AU246" s="429"/>
      <c r="AV246" s="429"/>
      <c r="AW246" s="429"/>
      <c r="AX246" s="429"/>
      <c r="AY246" s="429"/>
      <c r="AZ246" s="429"/>
      <c r="BA246" s="429"/>
      <c r="BB246" s="429"/>
      <c r="BC246" s="429"/>
      <c r="BD246" s="462"/>
    </row>
    <row r="247" spans="1:56" ht="8.25" customHeight="1" thickBot="1">
      <c r="A247" s="464"/>
      <c r="B247" s="465"/>
      <c r="C247" s="412"/>
      <c r="D247" s="412"/>
      <c r="E247" s="412"/>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3"/>
      <c r="AM247" s="413"/>
      <c r="AN247" s="413"/>
      <c r="AO247" s="413"/>
      <c r="AP247" s="413"/>
      <c r="AQ247" s="413"/>
      <c r="AR247" s="413"/>
      <c r="AS247" s="413"/>
      <c r="AT247" s="413"/>
      <c r="AU247" s="466"/>
      <c r="AV247" s="466"/>
      <c r="AW247" s="466"/>
      <c r="AX247" s="466"/>
      <c r="AY247" s="466"/>
      <c r="AZ247" s="466"/>
      <c r="BA247" s="466"/>
      <c r="BB247" s="413"/>
      <c r="BC247" s="413"/>
      <c r="BD247" s="467"/>
    </row>
  </sheetData>
  <sheetProtection/>
  <mergeCells count="1037">
    <mergeCell ref="B245:J245"/>
    <mergeCell ref="AP245:BC245"/>
    <mergeCell ref="A236:B236"/>
    <mergeCell ref="C236:AM236"/>
    <mergeCell ref="AN236:AR236"/>
    <mergeCell ref="AS236:BD236"/>
    <mergeCell ref="A237:BC237"/>
    <mergeCell ref="B239:BC243"/>
    <mergeCell ref="A234:B234"/>
    <mergeCell ref="C234:AM234"/>
    <mergeCell ref="AN234:AR234"/>
    <mergeCell ref="AS234:BD234"/>
    <mergeCell ref="A235:B235"/>
    <mergeCell ref="C235:AM235"/>
    <mergeCell ref="AN235:AR235"/>
    <mergeCell ref="AS235:BD235"/>
    <mergeCell ref="A232:B232"/>
    <mergeCell ref="C232:AM232"/>
    <mergeCell ref="AN232:AR232"/>
    <mergeCell ref="AS232:BD232"/>
    <mergeCell ref="A233:B233"/>
    <mergeCell ref="C233:AM233"/>
    <mergeCell ref="AN233:AR233"/>
    <mergeCell ref="AS233:BD233"/>
    <mergeCell ref="A230:B230"/>
    <mergeCell ref="C230:AM230"/>
    <mergeCell ref="AN230:AR230"/>
    <mergeCell ref="AS230:BD230"/>
    <mergeCell ref="A231:B231"/>
    <mergeCell ref="C231:AM231"/>
    <mergeCell ref="AN231:AR231"/>
    <mergeCell ref="AS231:BD231"/>
    <mergeCell ref="A228:B228"/>
    <mergeCell ref="C228:AM228"/>
    <mergeCell ref="AN228:AR228"/>
    <mergeCell ref="AS228:BD228"/>
    <mergeCell ref="A229:B229"/>
    <mergeCell ref="C229:AM229"/>
    <mergeCell ref="AN229:AR229"/>
    <mergeCell ref="AS229:BD229"/>
    <mergeCell ref="A226:B226"/>
    <mergeCell ref="AN226:AR226"/>
    <mergeCell ref="AS226:BD226"/>
    <mergeCell ref="A227:B227"/>
    <mergeCell ref="C227:AM227"/>
    <mergeCell ref="AN227:AR227"/>
    <mergeCell ref="AS227:BD227"/>
    <mergeCell ref="A223:AN223"/>
    <mergeCell ref="AO223:AR223"/>
    <mergeCell ref="AU223:AX223"/>
    <mergeCell ref="AY223:BC223"/>
    <mergeCell ref="AN225:AR225"/>
    <mergeCell ref="AU225:BC225"/>
    <mergeCell ref="A221:H221"/>
    <mergeCell ref="I221:AO221"/>
    <mergeCell ref="AP221:AT221"/>
    <mergeCell ref="AU221:BD221"/>
    <mergeCell ref="A222:H222"/>
    <mergeCell ref="I222:AO222"/>
    <mergeCell ref="AP222:AT222"/>
    <mergeCell ref="AU222:BD222"/>
    <mergeCell ref="H219:AR219"/>
    <mergeCell ref="AS219:AT219"/>
    <mergeCell ref="AU219:BD219"/>
    <mergeCell ref="A220:H220"/>
    <mergeCell ref="I220:AO220"/>
    <mergeCell ref="AP220:AT220"/>
    <mergeCell ref="AU220:BD220"/>
    <mergeCell ref="AN217:AR217"/>
    <mergeCell ref="AS217:AV217"/>
    <mergeCell ref="AW217:AX217"/>
    <mergeCell ref="BB217:BC217"/>
    <mergeCell ref="G218:AT218"/>
    <mergeCell ref="AU218:BD218"/>
    <mergeCell ref="AN211:AR211"/>
    <mergeCell ref="AU211:BC211"/>
    <mergeCell ref="AN213:AR213"/>
    <mergeCell ref="AU213:BC213"/>
    <mergeCell ref="AN215:AR215"/>
    <mergeCell ref="AU215:BC215"/>
    <mergeCell ref="A208:B208"/>
    <mergeCell ref="C208:M208"/>
    <mergeCell ref="N208:AM208"/>
    <mergeCell ref="AN208:AR208"/>
    <mergeCell ref="AS208:BD208"/>
    <mergeCell ref="A209:B209"/>
    <mergeCell ref="C209:M209"/>
    <mergeCell ref="N209:AM209"/>
    <mergeCell ref="AN209:AR209"/>
    <mergeCell ref="AS209:BD209"/>
    <mergeCell ref="A206:B206"/>
    <mergeCell ref="C206:M206"/>
    <mergeCell ref="N206:AM206"/>
    <mergeCell ref="AN206:AR206"/>
    <mergeCell ref="AS206:BD206"/>
    <mergeCell ref="A207:B207"/>
    <mergeCell ref="C207:M207"/>
    <mergeCell ref="N207:AM207"/>
    <mergeCell ref="AN207:AR207"/>
    <mergeCell ref="AS207:BD207"/>
    <mergeCell ref="A204:B204"/>
    <mergeCell ref="C204:M204"/>
    <mergeCell ref="N204:AM204"/>
    <mergeCell ref="AN204:AR204"/>
    <mergeCell ref="AS204:BD204"/>
    <mergeCell ref="A205:B205"/>
    <mergeCell ref="C205:M205"/>
    <mergeCell ref="N205:AM205"/>
    <mergeCell ref="AN205:AR205"/>
    <mergeCell ref="AS205:BD205"/>
    <mergeCell ref="A202:B202"/>
    <mergeCell ref="C202:M202"/>
    <mergeCell ref="N202:AM202"/>
    <mergeCell ref="AN202:AR202"/>
    <mergeCell ref="AS202:BD202"/>
    <mergeCell ref="A203:B203"/>
    <mergeCell ref="C203:M203"/>
    <mergeCell ref="N203:AM203"/>
    <mergeCell ref="AN203:AR203"/>
    <mergeCell ref="AS203:BD203"/>
    <mergeCell ref="A200:B200"/>
    <mergeCell ref="C200:M200"/>
    <mergeCell ref="N200:AM200"/>
    <mergeCell ref="AN200:AR200"/>
    <mergeCell ref="AS200:BD200"/>
    <mergeCell ref="A201:B201"/>
    <mergeCell ref="C201:M201"/>
    <mergeCell ref="N201:AM201"/>
    <mergeCell ref="AN201:AR201"/>
    <mergeCell ref="AS201:BD201"/>
    <mergeCell ref="C198:AM198"/>
    <mergeCell ref="AN198:AR198"/>
    <mergeCell ref="AU198:BC198"/>
    <mergeCell ref="A199:B199"/>
    <mergeCell ref="C199:M199"/>
    <mergeCell ref="N199:AM199"/>
    <mergeCell ref="AN199:AR199"/>
    <mergeCell ref="AS199:BD199"/>
    <mergeCell ref="A194:B194"/>
    <mergeCell ref="C194:AM194"/>
    <mergeCell ref="AN194:AR194"/>
    <mergeCell ref="AS194:BD194"/>
    <mergeCell ref="AP196:AR196"/>
    <mergeCell ref="AU196:BC196"/>
    <mergeCell ref="A192:B192"/>
    <mergeCell ref="C192:AM192"/>
    <mergeCell ref="AN192:AR192"/>
    <mergeCell ref="AS192:BD192"/>
    <mergeCell ref="A193:B193"/>
    <mergeCell ref="C193:AM193"/>
    <mergeCell ref="AN193:AR193"/>
    <mergeCell ref="AS193:BD193"/>
    <mergeCell ref="A190:B190"/>
    <mergeCell ref="C190:AM190"/>
    <mergeCell ref="AN190:AR190"/>
    <mergeCell ref="AS190:BD190"/>
    <mergeCell ref="A191:B191"/>
    <mergeCell ref="C191:AM191"/>
    <mergeCell ref="AN191:AR191"/>
    <mergeCell ref="AS191:BD191"/>
    <mergeCell ref="A188:B188"/>
    <mergeCell ref="C188:AM188"/>
    <mergeCell ref="AN188:AR188"/>
    <mergeCell ref="AS188:BD188"/>
    <mergeCell ref="A189:B189"/>
    <mergeCell ref="C189:AM189"/>
    <mergeCell ref="AN189:AR189"/>
    <mergeCell ref="AS189:BD189"/>
    <mergeCell ref="A186:B186"/>
    <mergeCell ref="C186:AM186"/>
    <mergeCell ref="AN186:AR186"/>
    <mergeCell ref="AS186:BD186"/>
    <mergeCell ref="A187:B187"/>
    <mergeCell ref="C187:AM187"/>
    <mergeCell ref="AN187:AR187"/>
    <mergeCell ref="AS187:BD187"/>
    <mergeCell ref="AN183:AR183"/>
    <mergeCell ref="AU183:BC183"/>
    <mergeCell ref="A184:B184"/>
    <mergeCell ref="AN184:AR184"/>
    <mergeCell ref="AS184:BD184"/>
    <mergeCell ref="A185:B185"/>
    <mergeCell ref="C185:AM185"/>
    <mergeCell ref="AN185:AR185"/>
    <mergeCell ref="AS185:BD185"/>
    <mergeCell ref="A180:B180"/>
    <mergeCell ref="C180:AM180"/>
    <mergeCell ref="AN180:AR180"/>
    <mergeCell ref="AS180:BD180"/>
    <mergeCell ref="A181:B181"/>
    <mergeCell ref="C181:AM181"/>
    <mergeCell ref="AN181:AR181"/>
    <mergeCell ref="AS181:BD181"/>
    <mergeCell ref="A178:B178"/>
    <mergeCell ref="C178:AM178"/>
    <mergeCell ref="AN178:AR178"/>
    <mergeCell ref="AS178:BD178"/>
    <mergeCell ref="A179:B179"/>
    <mergeCell ref="C179:AM179"/>
    <mergeCell ref="AN179:AR179"/>
    <mergeCell ref="AS179:BD179"/>
    <mergeCell ref="A176:B176"/>
    <mergeCell ref="C176:AM176"/>
    <mergeCell ref="AN176:AR176"/>
    <mergeCell ref="AS176:BD176"/>
    <mergeCell ref="A177:B177"/>
    <mergeCell ref="C177:AM177"/>
    <mergeCell ref="AN177:AR177"/>
    <mergeCell ref="AS177:BD177"/>
    <mergeCell ref="A174:B174"/>
    <mergeCell ref="C174:AM174"/>
    <mergeCell ref="AN174:AR174"/>
    <mergeCell ref="AS174:BD174"/>
    <mergeCell ref="A175:B175"/>
    <mergeCell ref="C175:AM175"/>
    <mergeCell ref="AN175:AR175"/>
    <mergeCell ref="AS175:BD175"/>
    <mergeCell ref="A172:B172"/>
    <mergeCell ref="C172:AM172"/>
    <mergeCell ref="AN172:AR172"/>
    <mergeCell ref="AS172:BD172"/>
    <mergeCell ref="A173:B173"/>
    <mergeCell ref="C173:AM173"/>
    <mergeCell ref="AN173:AR173"/>
    <mergeCell ref="AS173:BD173"/>
    <mergeCell ref="AN168:AR168"/>
    <mergeCell ref="AS168:BD168"/>
    <mergeCell ref="AN170:AR170"/>
    <mergeCell ref="AU170:BC170"/>
    <mergeCell ref="A171:B171"/>
    <mergeCell ref="AN171:AR171"/>
    <mergeCell ref="AS171:BD171"/>
    <mergeCell ref="AC167:AM167"/>
    <mergeCell ref="AN167:AR167"/>
    <mergeCell ref="AS167:BD167"/>
    <mergeCell ref="A168:B168"/>
    <mergeCell ref="C168:G168"/>
    <mergeCell ref="H168:M168"/>
    <mergeCell ref="N168:S168"/>
    <mergeCell ref="T168:W168"/>
    <mergeCell ref="X168:AB168"/>
    <mergeCell ref="AC168:AM168"/>
    <mergeCell ref="A167:B167"/>
    <mergeCell ref="C167:G167"/>
    <mergeCell ref="H167:M167"/>
    <mergeCell ref="N167:S167"/>
    <mergeCell ref="T167:W167"/>
    <mergeCell ref="X167:AB167"/>
    <mergeCell ref="AS165:BD165"/>
    <mergeCell ref="A166:B166"/>
    <mergeCell ref="C166:G166"/>
    <mergeCell ref="H166:M166"/>
    <mergeCell ref="N166:S166"/>
    <mergeCell ref="T166:W166"/>
    <mergeCell ref="X166:AB166"/>
    <mergeCell ref="AC166:AM166"/>
    <mergeCell ref="AN166:AR166"/>
    <mergeCell ref="AS166:BD166"/>
    <mergeCell ref="AN164:AR164"/>
    <mergeCell ref="AS164:BD164"/>
    <mergeCell ref="A165:B165"/>
    <mergeCell ref="C165:G165"/>
    <mergeCell ref="H165:M165"/>
    <mergeCell ref="N165:S165"/>
    <mergeCell ref="T165:W165"/>
    <mergeCell ref="X165:AB165"/>
    <mergeCell ref="AC165:AM165"/>
    <mergeCell ref="AN165:AR165"/>
    <mergeCell ref="AC163:AM163"/>
    <mergeCell ref="AN163:AR163"/>
    <mergeCell ref="AS163:BD163"/>
    <mergeCell ref="A164:B164"/>
    <mergeCell ref="C164:G164"/>
    <mergeCell ref="H164:M164"/>
    <mergeCell ref="N164:S164"/>
    <mergeCell ref="T164:W164"/>
    <mergeCell ref="X164:AB164"/>
    <mergeCell ref="AC164:AM164"/>
    <mergeCell ref="A163:B163"/>
    <mergeCell ref="C163:G163"/>
    <mergeCell ref="H163:M163"/>
    <mergeCell ref="N163:S163"/>
    <mergeCell ref="T163:W163"/>
    <mergeCell ref="X163:AB163"/>
    <mergeCell ref="AS161:BD161"/>
    <mergeCell ref="A162:B162"/>
    <mergeCell ref="C162:G162"/>
    <mergeCell ref="H162:M162"/>
    <mergeCell ref="N162:S162"/>
    <mergeCell ref="T162:W162"/>
    <mergeCell ref="X162:AB162"/>
    <mergeCell ref="AC162:AM162"/>
    <mergeCell ref="AN162:AR162"/>
    <mergeCell ref="AS162:BD162"/>
    <mergeCell ref="AN160:AR160"/>
    <mergeCell ref="AS160:BD160"/>
    <mergeCell ref="A161:B161"/>
    <mergeCell ref="C161:G161"/>
    <mergeCell ref="H161:M161"/>
    <mergeCell ref="N161:S161"/>
    <mergeCell ref="T161:W161"/>
    <mergeCell ref="X161:AB161"/>
    <mergeCell ref="AC161:AM161"/>
    <mergeCell ref="AN161:AR161"/>
    <mergeCell ref="AC159:AM159"/>
    <mergeCell ref="AN159:AR159"/>
    <mergeCell ref="AS159:BD159"/>
    <mergeCell ref="A160:B160"/>
    <mergeCell ref="C160:G160"/>
    <mergeCell ref="H160:M160"/>
    <mergeCell ref="N160:S160"/>
    <mergeCell ref="T160:W160"/>
    <mergeCell ref="X160:AB160"/>
    <mergeCell ref="AC160:AM160"/>
    <mergeCell ref="A159:B159"/>
    <mergeCell ref="C159:G159"/>
    <mergeCell ref="H159:M159"/>
    <mergeCell ref="N159:S159"/>
    <mergeCell ref="T159:W159"/>
    <mergeCell ref="X159:AB159"/>
    <mergeCell ref="AN155:AR155"/>
    <mergeCell ref="AU155:BC155"/>
    <mergeCell ref="E157:AM157"/>
    <mergeCell ref="AN157:AR157"/>
    <mergeCell ref="AU157:BC157"/>
    <mergeCell ref="A158:B158"/>
    <mergeCell ref="AC158:AM158"/>
    <mergeCell ref="AN158:AR158"/>
    <mergeCell ref="AS158:BD158"/>
    <mergeCell ref="A151:AN151"/>
    <mergeCell ref="AO151:AR151"/>
    <mergeCell ref="AU151:AX151"/>
    <mergeCell ref="AY151:BC151"/>
    <mergeCell ref="AN153:AR153"/>
    <mergeCell ref="AU153:BC153"/>
    <mergeCell ref="A149:H149"/>
    <mergeCell ref="I149:AO149"/>
    <mergeCell ref="AP149:AT149"/>
    <mergeCell ref="AU149:BD149"/>
    <mergeCell ref="A150:H150"/>
    <mergeCell ref="I150:AO150"/>
    <mergeCell ref="AP150:AT150"/>
    <mergeCell ref="AU150:BD150"/>
    <mergeCell ref="H147:AR147"/>
    <mergeCell ref="AS147:AT147"/>
    <mergeCell ref="AU147:BD147"/>
    <mergeCell ref="A148:H148"/>
    <mergeCell ref="I148:AO148"/>
    <mergeCell ref="AP148:AT148"/>
    <mergeCell ref="AU148:BD148"/>
    <mergeCell ref="A145:B145"/>
    <mergeCell ref="C145:AM145"/>
    <mergeCell ref="AN145:AR145"/>
    <mergeCell ref="AS145:BD145"/>
    <mergeCell ref="G146:AT146"/>
    <mergeCell ref="AU146:BD146"/>
    <mergeCell ref="A143:B143"/>
    <mergeCell ref="C143:AM143"/>
    <mergeCell ref="AN143:AR143"/>
    <mergeCell ref="AS143:BD143"/>
    <mergeCell ref="A144:B144"/>
    <mergeCell ref="C144:AM144"/>
    <mergeCell ref="AN144:AR144"/>
    <mergeCell ref="AS144:BD144"/>
    <mergeCell ref="A141:B141"/>
    <mergeCell ref="C141:AM141"/>
    <mergeCell ref="AN141:AR141"/>
    <mergeCell ref="AS141:BD141"/>
    <mergeCell ref="A142:B142"/>
    <mergeCell ref="C142:AM142"/>
    <mergeCell ref="AN142:AR142"/>
    <mergeCell ref="AS142:BD142"/>
    <mergeCell ref="A139:B139"/>
    <mergeCell ref="C139:AM139"/>
    <mergeCell ref="AN139:AR139"/>
    <mergeCell ref="AS139:BD139"/>
    <mergeCell ref="A140:B140"/>
    <mergeCell ref="C140:AM140"/>
    <mergeCell ref="AN140:AR140"/>
    <mergeCell ref="AS140:BD140"/>
    <mergeCell ref="A137:B137"/>
    <mergeCell ref="C137:AM137"/>
    <mergeCell ref="AN137:AR137"/>
    <mergeCell ref="AS137:BD137"/>
    <mergeCell ref="A138:B138"/>
    <mergeCell ref="C138:AM138"/>
    <mergeCell ref="AN138:AR138"/>
    <mergeCell ref="AS138:BD138"/>
    <mergeCell ref="AN134:AR134"/>
    <mergeCell ref="AU134:BC134"/>
    <mergeCell ref="A135:B135"/>
    <mergeCell ref="AN135:AR135"/>
    <mergeCell ref="AS135:BD135"/>
    <mergeCell ref="A136:B136"/>
    <mergeCell ref="C136:AM136"/>
    <mergeCell ref="AN136:AR136"/>
    <mergeCell ref="AS136:BD136"/>
    <mergeCell ref="A131:B131"/>
    <mergeCell ref="C131:AM131"/>
    <mergeCell ref="AN131:AR131"/>
    <mergeCell ref="AS131:BD131"/>
    <mergeCell ref="A132:B132"/>
    <mergeCell ref="C132:AM132"/>
    <mergeCell ref="AN132:AR132"/>
    <mergeCell ref="AS132:BD132"/>
    <mergeCell ref="A129:B129"/>
    <mergeCell ref="C129:AM129"/>
    <mergeCell ref="AN129:AR129"/>
    <mergeCell ref="AS129:BD129"/>
    <mergeCell ref="A130:B130"/>
    <mergeCell ref="C130:AM130"/>
    <mergeCell ref="AN130:AR130"/>
    <mergeCell ref="AS130:BD130"/>
    <mergeCell ref="A127:B127"/>
    <mergeCell ref="C127:AM127"/>
    <mergeCell ref="AN127:AR127"/>
    <mergeCell ref="AS127:BD127"/>
    <mergeCell ref="A128:B128"/>
    <mergeCell ref="C128:AM128"/>
    <mergeCell ref="AN128:AR128"/>
    <mergeCell ref="AS128:BD128"/>
    <mergeCell ref="A125:B125"/>
    <mergeCell ref="C125:AM125"/>
    <mergeCell ref="AN125:AR125"/>
    <mergeCell ref="AS125:BD125"/>
    <mergeCell ref="A126:B126"/>
    <mergeCell ref="C126:AM126"/>
    <mergeCell ref="AN126:AR126"/>
    <mergeCell ref="AS126:BD126"/>
    <mergeCell ref="A123:B123"/>
    <mergeCell ref="C123:AM123"/>
    <mergeCell ref="AN123:AR123"/>
    <mergeCell ref="AS123:BD123"/>
    <mergeCell ref="A124:B124"/>
    <mergeCell ref="C124:AM124"/>
    <mergeCell ref="AN124:AR124"/>
    <mergeCell ref="AS124:BD124"/>
    <mergeCell ref="AS119:BD119"/>
    <mergeCell ref="AN121:AR121"/>
    <mergeCell ref="AU121:BC121"/>
    <mergeCell ref="A122:B122"/>
    <mergeCell ref="AN122:AR122"/>
    <mergeCell ref="AS122:BD122"/>
    <mergeCell ref="A119:B119"/>
    <mergeCell ref="C119:G119"/>
    <mergeCell ref="H119:P119"/>
    <mergeCell ref="Q119:AA119"/>
    <mergeCell ref="AB119:AM119"/>
    <mergeCell ref="AN119:AR119"/>
    <mergeCell ref="AS117:BD117"/>
    <mergeCell ref="A118:B118"/>
    <mergeCell ref="C118:G118"/>
    <mergeCell ref="H118:P118"/>
    <mergeCell ref="Q118:AA118"/>
    <mergeCell ref="AB118:AM118"/>
    <mergeCell ref="AN118:AR118"/>
    <mergeCell ref="AS118:BD118"/>
    <mergeCell ref="A117:B117"/>
    <mergeCell ref="C117:G117"/>
    <mergeCell ref="H117:P117"/>
    <mergeCell ref="Q117:AA117"/>
    <mergeCell ref="AB117:AM117"/>
    <mergeCell ref="AN117:AR117"/>
    <mergeCell ref="AS115:BD115"/>
    <mergeCell ref="A116:B116"/>
    <mergeCell ref="C116:G116"/>
    <mergeCell ref="H116:P116"/>
    <mergeCell ref="Q116:AA116"/>
    <mergeCell ref="AB116:AM116"/>
    <mergeCell ref="AN116:AR116"/>
    <mergeCell ref="AS116:BD116"/>
    <mergeCell ref="A115:B115"/>
    <mergeCell ref="C115:G115"/>
    <mergeCell ref="H115:P115"/>
    <mergeCell ref="Q115:AA115"/>
    <mergeCell ref="AB115:AM115"/>
    <mergeCell ref="AN115:AR115"/>
    <mergeCell ref="AS113:BD113"/>
    <mergeCell ref="A114:B114"/>
    <mergeCell ref="C114:G114"/>
    <mergeCell ref="H114:P114"/>
    <mergeCell ref="Q114:AA114"/>
    <mergeCell ref="AB114:AM114"/>
    <mergeCell ref="AN114:AR114"/>
    <mergeCell ref="AS114:BD114"/>
    <mergeCell ref="A113:B113"/>
    <mergeCell ref="C113:G113"/>
    <mergeCell ref="H113:P113"/>
    <mergeCell ref="Q113:AA113"/>
    <mergeCell ref="AB113:AM113"/>
    <mergeCell ref="AN113:AR113"/>
    <mergeCell ref="AS111:BD111"/>
    <mergeCell ref="A112:B112"/>
    <mergeCell ref="C112:G112"/>
    <mergeCell ref="H112:P112"/>
    <mergeCell ref="Q112:AA112"/>
    <mergeCell ref="AB112:AM112"/>
    <mergeCell ref="AN112:AR112"/>
    <mergeCell ref="AS112:BD112"/>
    <mergeCell ref="A111:B111"/>
    <mergeCell ref="C111:G111"/>
    <mergeCell ref="H111:P111"/>
    <mergeCell ref="Q111:AA111"/>
    <mergeCell ref="AB111:AM111"/>
    <mergeCell ref="AN111:AR111"/>
    <mergeCell ref="A109:B109"/>
    <mergeCell ref="AN109:AR109"/>
    <mergeCell ref="AS109:BD109"/>
    <mergeCell ref="A110:B110"/>
    <mergeCell ref="C110:G110"/>
    <mergeCell ref="H110:P110"/>
    <mergeCell ref="Q110:AA110"/>
    <mergeCell ref="AB110:AM110"/>
    <mergeCell ref="AN110:AR110"/>
    <mergeCell ref="AS110:BD110"/>
    <mergeCell ref="A106:B106"/>
    <mergeCell ref="C106:AM106"/>
    <mergeCell ref="AN106:AR106"/>
    <mergeCell ref="AS106:BD106"/>
    <mergeCell ref="AN108:AR108"/>
    <mergeCell ref="AU108:BC108"/>
    <mergeCell ref="A104:B104"/>
    <mergeCell ref="C104:AM104"/>
    <mergeCell ref="AN104:AR104"/>
    <mergeCell ref="AS104:BD104"/>
    <mergeCell ref="A105:B105"/>
    <mergeCell ref="C105:AM105"/>
    <mergeCell ref="AN105:AR105"/>
    <mergeCell ref="AS105:BD105"/>
    <mergeCell ref="A102:B102"/>
    <mergeCell ref="C102:AM102"/>
    <mergeCell ref="AN102:AR102"/>
    <mergeCell ref="AS102:BD102"/>
    <mergeCell ref="A103:B103"/>
    <mergeCell ref="C103:AM103"/>
    <mergeCell ref="AN103:AR103"/>
    <mergeCell ref="AS103:BD103"/>
    <mergeCell ref="A100:B100"/>
    <mergeCell ref="C100:AM100"/>
    <mergeCell ref="AN100:AR100"/>
    <mergeCell ref="AS100:BD100"/>
    <mergeCell ref="A101:B101"/>
    <mergeCell ref="C101:AM101"/>
    <mergeCell ref="AN101:AR101"/>
    <mergeCell ref="AS101:BD101"/>
    <mergeCell ref="A98:B98"/>
    <mergeCell ref="C98:AM98"/>
    <mergeCell ref="AN98:AR98"/>
    <mergeCell ref="AS98:BD98"/>
    <mergeCell ref="A99:B99"/>
    <mergeCell ref="C99:AM99"/>
    <mergeCell ref="AN99:AR99"/>
    <mergeCell ref="AS99:BD99"/>
    <mergeCell ref="A96:B96"/>
    <mergeCell ref="AN96:AR96"/>
    <mergeCell ref="AS96:BD96"/>
    <mergeCell ref="A97:B97"/>
    <mergeCell ref="C97:AM97"/>
    <mergeCell ref="AN97:AR97"/>
    <mergeCell ref="AS97:BD97"/>
    <mergeCell ref="A93:B93"/>
    <mergeCell ref="C93:M93"/>
    <mergeCell ref="N93:AM93"/>
    <mergeCell ref="AN93:AR93"/>
    <mergeCell ref="AS93:BD93"/>
    <mergeCell ref="AN95:AR95"/>
    <mergeCell ref="AU95:BC95"/>
    <mergeCell ref="A91:B91"/>
    <mergeCell ref="C91:M91"/>
    <mergeCell ref="N91:AM91"/>
    <mergeCell ref="AN91:AR91"/>
    <mergeCell ref="AS91:BD91"/>
    <mergeCell ref="A92:B92"/>
    <mergeCell ref="C92:M92"/>
    <mergeCell ref="N92:AM92"/>
    <mergeCell ref="AN92:AR92"/>
    <mergeCell ref="AS92:BD92"/>
    <mergeCell ref="A89:B89"/>
    <mergeCell ref="C89:M89"/>
    <mergeCell ref="N89:AM89"/>
    <mergeCell ref="AN89:AR89"/>
    <mergeCell ref="AS89:BD89"/>
    <mergeCell ref="A90:B90"/>
    <mergeCell ref="C90:M90"/>
    <mergeCell ref="N90:AM90"/>
    <mergeCell ref="AN90:AR90"/>
    <mergeCell ref="AS90:BD90"/>
    <mergeCell ref="A87:B87"/>
    <mergeCell ref="C87:M87"/>
    <mergeCell ref="N87:AM87"/>
    <mergeCell ref="AN87:AR87"/>
    <mergeCell ref="AS87:BD87"/>
    <mergeCell ref="A88:B88"/>
    <mergeCell ref="C88:M88"/>
    <mergeCell ref="N88:AM88"/>
    <mergeCell ref="AN88:AR88"/>
    <mergeCell ref="AS88:BD88"/>
    <mergeCell ref="A85:B85"/>
    <mergeCell ref="C85:M85"/>
    <mergeCell ref="N85:AM85"/>
    <mergeCell ref="AN85:AR85"/>
    <mergeCell ref="AS85:BD85"/>
    <mergeCell ref="A86:B86"/>
    <mergeCell ref="C86:M86"/>
    <mergeCell ref="N86:AM86"/>
    <mergeCell ref="AN86:AR86"/>
    <mergeCell ref="AS86:BD86"/>
    <mergeCell ref="A83:B83"/>
    <mergeCell ref="C83:M83"/>
    <mergeCell ref="N83:AM83"/>
    <mergeCell ref="AN83:AR83"/>
    <mergeCell ref="AS83:BD83"/>
    <mergeCell ref="A84:B84"/>
    <mergeCell ref="C84:M84"/>
    <mergeCell ref="N84:AM84"/>
    <mergeCell ref="AN84:AR84"/>
    <mergeCell ref="AS84:BD84"/>
    <mergeCell ref="A80:AN80"/>
    <mergeCell ref="AO80:AR80"/>
    <mergeCell ref="AU80:AX80"/>
    <mergeCell ref="AY80:BC80"/>
    <mergeCell ref="C81:AM82"/>
    <mergeCell ref="AN81:AR82"/>
    <mergeCell ref="AU81:BC82"/>
    <mergeCell ref="A78:H78"/>
    <mergeCell ref="I78:AO78"/>
    <mergeCell ref="AP78:AT78"/>
    <mergeCell ref="AU78:BD78"/>
    <mergeCell ref="A79:H79"/>
    <mergeCell ref="I79:AO79"/>
    <mergeCell ref="AP79:AT79"/>
    <mergeCell ref="AU79:BD79"/>
    <mergeCell ref="G75:AT75"/>
    <mergeCell ref="AU75:BD75"/>
    <mergeCell ref="H76:AR76"/>
    <mergeCell ref="AS76:AT76"/>
    <mergeCell ref="AU76:BD76"/>
    <mergeCell ref="A77:H77"/>
    <mergeCell ref="I77:AO77"/>
    <mergeCell ref="AP77:AT77"/>
    <mergeCell ref="AU77:BD77"/>
    <mergeCell ref="A73:B73"/>
    <mergeCell ref="C73:M73"/>
    <mergeCell ref="N73:S73"/>
    <mergeCell ref="T73:AM73"/>
    <mergeCell ref="AN73:AR73"/>
    <mergeCell ref="AS73:BD73"/>
    <mergeCell ref="A72:B72"/>
    <mergeCell ref="C72:M72"/>
    <mergeCell ref="N72:S72"/>
    <mergeCell ref="T72:AM72"/>
    <mergeCell ref="AN72:AR72"/>
    <mergeCell ref="AS72:BD72"/>
    <mergeCell ref="A71:B71"/>
    <mergeCell ref="C71:M71"/>
    <mergeCell ref="N71:S71"/>
    <mergeCell ref="T71:AM71"/>
    <mergeCell ref="AN71:AR71"/>
    <mergeCell ref="AS71:BD71"/>
    <mergeCell ref="A70:B70"/>
    <mergeCell ref="C70:M70"/>
    <mergeCell ref="N70:S70"/>
    <mergeCell ref="T70:AM70"/>
    <mergeCell ref="AN70:AR70"/>
    <mergeCell ref="AS70:BD70"/>
    <mergeCell ref="A69:B69"/>
    <mergeCell ref="C69:M69"/>
    <mergeCell ref="N69:S69"/>
    <mergeCell ref="T69:AM69"/>
    <mergeCell ref="AN69:AR69"/>
    <mergeCell ref="AS69:BD69"/>
    <mergeCell ref="A68:B68"/>
    <mergeCell ref="C68:M68"/>
    <mergeCell ref="N68:S68"/>
    <mergeCell ref="T68:AM68"/>
    <mergeCell ref="AN68:AR68"/>
    <mergeCell ref="AS68:BD68"/>
    <mergeCell ref="A67:B67"/>
    <mergeCell ref="C67:M67"/>
    <mergeCell ref="N67:S67"/>
    <mergeCell ref="T67:AM67"/>
    <mergeCell ref="AN67:AR67"/>
    <mergeCell ref="AS67:BD67"/>
    <mergeCell ref="A66:B66"/>
    <mergeCell ref="C66:M66"/>
    <mergeCell ref="N66:S66"/>
    <mergeCell ref="T66:AM66"/>
    <mergeCell ref="AN66:AR66"/>
    <mergeCell ref="AS66:BD66"/>
    <mergeCell ref="A65:B65"/>
    <mergeCell ref="C65:M65"/>
    <mergeCell ref="N65:S65"/>
    <mergeCell ref="T65:AM65"/>
    <mergeCell ref="AN65:AR65"/>
    <mergeCell ref="AS65:BD65"/>
    <mergeCell ref="A64:B64"/>
    <mergeCell ref="C64:M64"/>
    <mergeCell ref="N64:S64"/>
    <mergeCell ref="T64:AM64"/>
    <mergeCell ref="AN64:AR64"/>
    <mergeCell ref="AS64:BD64"/>
    <mergeCell ref="A63:B63"/>
    <mergeCell ref="C63:M63"/>
    <mergeCell ref="N63:S63"/>
    <mergeCell ref="T63:AM63"/>
    <mergeCell ref="AN63:AR63"/>
    <mergeCell ref="AS63:BD63"/>
    <mergeCell ref="A60:B60"/>
    <mergeCell ref="C60:AM60"/>
    <mergeCell ref="AN60:AR60"/>
    <mergeCell ref="AS60:BD60"/>
    <mergeCell ref="C62:AM62"/>
    <mergeCell ref="AN62:AR62"/>
    <mergeCell ref="AU62:BC62"/>
    <mergeCell ref="A58:B58"/>
    <mergeCell ref="C58:AM58"/>
    <mergeCell ref="AN58:AR58"/>
    <mergeCell ref="AS58:BD58"/>
    <mergeCell ref="A59:B59"/>
    <mergeCell ref="C59:AM59"/>
    <mergeCell ref="AN59:AR59"/>
    <mergeCell ref="AS59:BD59"/>
    <mergeCell ref="A56:B56"/>
    <mergeCell ref="C56:AM56"/>
    <mergeCell ref="AN56:AR56"/>
    <mergeCell ref="AS56:BD56"/>
    <mergeCell ref="A57:B57"/>
    <mergeCell ref="C57:AM57"/>
    <mergeCell ref="AN57:AR57"/>
    <mergeCell ref="AS57:BD57"/>
    <mergeCell ref="A54:B54"/>
    <mergeCell ref="C54:AM54"/>
    <mergeCell ref="AN54:AR54"/>
    <mergeCell ref="AS54:BD54"/>
    <mergeCell ref="A55:B55"/>
    <mergeCell ref="C55:AM55"/>
    <mergeCell ref="AN55:AR55"/>
    <mergeCell ref="AS55:BD55"/>
    <mergeCell ref="A52:B52"/>
    <mergeCell ref="C52:AM52"/>
    <mergeCell ref="AN52:AR52"/>
    <mergeCell ref="AS52:BD52"/>
    <mergeCell ref="A53:B53"/>
    <mergeCell ref="C53:AM53"/>
    <mergeCell ref="AN53:AR53"/>
    <mergeCell ref="AS53:BD53"/>
    <mergeCell ref="A46:B46"/>
    <mergeCell ref="C46:H46"/>
    <mergeCell ref="A51:B51"/>
    <mergeCell ref="C51:AM51"/>
    <mergeCell ref="AN51:AR51"/>
    <mergeCell ref="AS51:BD51"/>
    <mergeCell ref="A48:U48"/>
    <mergeCell ref="AN49:AR49"/>
    <mergeCell ref="AU49:BC49"/>
    <mergeCell ref="A50:B50"/>
    <mergeCell ref="AN50:AR50"/>
    <mergeCell ref="AS50:BD50"/>
    <mergeCell ref="I46:N46"/>
    <mergeCell ref="O46:S46"/>
    <mergeCell ref="T46:Z46"/>
    <mergeCell ref="AA46:AM46"/>
    <mergeCell ref="AN44:AR44"/>
    <mergeCell ref="AS44:BD44"/>
    <mergeCell ref="AN45:AR45"/>
    <mergeCell ref="AS45:BD45"/>
    <mergeCell ref="AN46:AR46"/>
    <mergeCell ref="AS46:BD46"/>
    <mergeCell ref="A45:B45"/>
    <mergeCell ref="C45:H45"/>
    <mergeCell ref="I45:N45"/>
    <mergeCell ref="O45:S45"/>
    <mergeCell ref="T45:Z45"/>
    <mergeCell ref="AA45:AM45"/>
    <mergeCell ref="A44:B44"/>
    <mergeCell ref="C44:H44"/>
    <mergeCell ref="I44:N44"/>
    <mergeCell ref="O44:S44"/>
    <mergeCell ref="T44:Z44"/>
    <mergeCell ref="AA44:AM44"/>
    <mergeCell ref="AN42:AR42"/>
    <mergeCell ref="AS42:BD42"/>
    <mergeCell ref="A43:B43"/>
    <mergeCell ref="C43:H43"/>
    <mergeCell ref="I43:N43"/>
    <mergeCell ref="O43:S43"/>
    <mergeCell ref="T43:Z43"/>
    <mergeCell ref="AA43:AM43"/>
    <mergeCell ref="AN43:AR43"/>
    <mergeCell ref="AS43:BD43"/>
    <mergeCell ref="A42:B42"/>
    <mergeCell ref="C42:H42"/>
    <mergeCell ref="I42:N42"/>
    <mergeCell ref="O42:S42"/>
    <mergeCell ref="T42:Z42"/>
    <mergeCell ref="AA42:AM42"/>
    <mergeCell ref="AN40:AR40"/>
    <mergeCell ref="AS40:BD40"/>
    <mergeCell ref="A41:B41"/>
    <mergeCell ref="C41:H41"/>
    <mergeCell ref="I41:N41"/>
    <mergeCell ref="O41:S41"/>
    <mergeCell ref="T41:Z41"/>
    <mergeCell ref="AA41:AM41"/>
    <mergeCell ref="AN41:AR41"/>
    <mergeCell ref="AS41:BD41"/>
    <mergeCell ref="A40:B40"/>
    <mergeCell ref="C40:H40"/>
    <mergeCell ref="I40:N40"/>
    <mergeCell ref="O40:S40"/>
    <mergeCell ref="T40:Z40"/>
    <mergeCell ref="AA40:AM40"/>
    <mergeCell ref="AN38:AR38"/>
    <mergeCell ref="AS38:BD38"/>
    <mergeCell ref="A39:B39"/>
    <mergeCell ref="C39:H39"/>
    <mergeCell ref="I39:N39"/>
    <mergeCell ref="O39:S39"/>
    <mergeCell ref="T39:Z39"/>
    <mergeCell ref="AA39:AM39"/>
    <mergeCell ref="AN39:AR39"/>
    <mergeCell ref="AS39:BD39"/>
    <mergeCell ref="A38:B38"/>
    <mergeCell ref="C38:H38"/>
    <mergeCell ref="I38:N38"/>
    <mergeCell ref="O38:S38"/>
    <mergeCell ref="T38:Z38"/>
    <mergeCell ref="AA38:AM38"/>
    <mergeCell ref="AN36:AR36"/>
    <mergeCell ref="AS36:BD36"/>
    <mergeCell ref="A37:B37"/>
    <mergeCell ref="C37:H37"/>
    <mergeCell ref="I37:N37"/>
    <mergeCell ref="O37:S37"/>
    <mergeCell ref="T37:Z37"/>
    <mergeCell ref="AA37:AM37"/>
    <mergeCell ref="AN37:AR37"/>
    <mergeCell ref="AS37:BD37"/>
    <mergeCell ref="A36:B36"/>
    <mergeCell ref="C36:H36"/>
    <mergeCell ref="I36:N36"/>
    <mergeCell ref="O36:S36"/>
    <mergeCell ref="T36:Z36"/>
    <mergeCell ref="AA36:AM36"/>
    <mergeCell ref="Z33:AB33"/>
    <mergeCell ref="AC33:AF33"/>
    <mergeCell ref="AG33:AM33"/>
    <mergeCell ref="AN33:AR33"/>
    <mergeCell ref="AS33:BD33"/>
    <mergeCell ref="AN35:AR35"/>
    <mergeCell ref="AU35:BC35"/>
    <mergeCell ref="A33:B33"/>
    <mergeCell ref="C33:F33"/>
    <mergeCell ref="G33:J33"/>
    <mergeCell ref="K33:N33"/>
    <mergeCell ref="O33:S33"/>
    <mergeCell ref="T33:Y33"/>
    <mergeCell ref="T32:Y32"/>
    <mergeCell ref="Z32:AB32"/>
    <mergeCell ref="AC32:AF32"/>
    <mergeCell ref="AG32:AM32"/>
    <mergeCell ref="AN32:AR32"/>
    <mergeCell ref="AS32:BD32"/>
    <mergeCell ref="Z31:AB31"/>
    <mergeCell ref="AC31:AF31"/>
    <mergeCell ref="AG31:AM31"/>
    <mergeCell ref="AN31:AR31"/>
    <mergeCell ref="AS31:BD31"/>
    <mergeCell ref="A32:B32"/>
    <mergeCell ref="C32:F32"/>
    <mergeCell ref="G32:J32"/>
    <mergeCell ref="K32:N32"/>
    <mergeCell ref="O32:S32"/>
    <mergeCell ref="A31:B31"/>
    <mergeCell ref="C31:F31"/>
    <mergeCell ref="G31:J31"/>
    <mergeCell ref="K31:N31"/>
    <mergeCell ref="O31:S31"/>
    <mergeCell ref="T31:Y31"/>
    <mergeCell ref="T30:Y30"/>
    <mergeCell ref="Z30:AB30"/>
    <mergeCell ref="AC30:AF30"/>
    <mergeCell ref="AG30:AM30"/>
    <mergeCell ref="AN30:AR30"/>
    <mergeCell ref="AS30:BD30"/>
    <mergeCell ref="Z29:AB29"/>
    <mergeCell ref="AC29:AF29"/>
    <mergeCell ref="AG29:AM29"/>
    <mergeCell ref="AN29:AR29"/>
    <mergeCell ref="AS29:BD29"/>
    <mergeCell ref="A30:B30"/>
    <mergeCell ref="C30:F30"/>
    <mergeCell ref="G30:J30"/>
    <mergeCell ref="K30:N30"/>
    <mergeCell ref="O30:S30"/>
    <mergeCell ref="A29:B29"/>
    <mergeCell ref="C29:F29"/>
    <mergeCell ref="G29:J29"/>
    <mergeCell ref="K29:N29"/>
    <mergeCell ref="O29:S29"/>
    <mergeCell ref="T29:Y29"/>
    <mergeCell ref="T28:Y28"/>
    <mergeCell ref="Z28:AB28"/>
    <mergeCell ref="AC28:AF28"/>
    <mergeCell ref="AG28:AM28"/>
    <mergeCell ref="AN28:AR28"/>
    <mergeCell ref="AS28:BD28"/>
    <mergeCell ref="Z27:AB27"/>
    <mergeCell ref="AC27:AF27"/>
    <mergeCell ref="AG27:AM27"/>
    <mergeCell ref="AN27:AR27"/>
    <mergeCell ref="AS27:BD27"/>
    <mergeCell ref="A28:B28"/>
    <mergeCell ref="C28:F28"/>
    <mergeCell ref="G28:J28"/>
    <mergeCell ref="K28:N28"/>
    <mergeCell ref="O28:S28"/>
    <mergeCell ref="A27:B27"/>
    <mergeCell ref="C27:F27"/>
    <mergeCell ref="G27:J27"/>
    <mergeCell ref="K27:N27"/>
    <mergeCell ref="O27:S27"/>
    <mergeCell ref="T27:Y27"/>
    <mergeCell ref="T26:Y26"/>
    <mergeCell ref="Z26:AB26"/>
    <mergeCell ref="AC26:AF26"/>
    <mergeCell ref="AG26:AM26"/>
    <mergeCell ref="AN26:AR26"/>
    <mergeCell ref="AS26:BD26"/>
    <mergeCell ref="Z25:AB25"/>
    <mergeCell ref="AC25:AF25"/>
    <mergeCell ref="AG25:AM25"/>
    <mergeCell ref="AN25:AR25"/>
    <mergeCell ref="AS25:BD25"/>
    <mergeCell ref="A26:B26"/>
    <mergeCell ref="C26:F26"/>
    <mergeCell ref="G26:J26"/>
    <mergeCell ref="K26:N26"/>
    <mergeCell ref="O26:S26"/>
    <mergeCell ref="AC24:AF24"/>
    <mergeCell ref="AG24:AM24"/>
    <mergeCell ref="AN24:AR24"/>
    <mergeCell ref="AS24:BD24"/>
    <mergeCell ref="A25:B25"/>
    <mergeCell ref="C25:F25"/>
    <mergeCell ref="G25:J25"/>
    <mergeCell ref="K25:N25"/>
    <mergeCell ref="O25:S25"/>
    <mergeCell ref="T25:Y25"/>
    <mergeCell ref="AG23:AM23"/>
    <mergeCell ref="AN23:AR23"/>
    <mergeCell ref="AS23:BD23"/>
    <mergeCell ref="A24:B24"/>
    <mergeCell ref="C24:F24"/>
    <mergeCell ref="G24:J24"/>
    <mergeCell ref="K24:N24"/>
    <mergeCell ref="O24:S24"/>
    <mergeCell ref="T24:Y24"/>
    <mergeCell ref="Z24:AB24"/>
    <mergeCell ref="AN22:AR22"/>
    <mergeCell ref="AU22:BC22"/>
    <mergeCell ref="A23:B23"/>
    <mergeCell ref="C23:F23"/>
    <mergeCell ref="G23:J23"/>
    <mergeCell ref="K23:N23"/>
    <mergeCell ref="O23:S23"/>
    <mergeCell ref="T23:Y23"/>
    <mergeCell ref="Z23:AB23"/>
    <mergeCell ref="AC23:AF23"/>
    <mergeCell ref="A19:B19"/>
    <mergeCell ref="C19:AM19"/>
    <mergeCell ref="AN19:AR19"/>
    <mergeCell ref="AS19:BD19"/>
    <mergeCell ref="A20:B20"/>
    <mergeCell ref="C20:AM20"/>
    <mergeCell ref="AN20:AR20"/>
    <mergeCell ref="AS20:BD20"/>
    <mergeCell ref="A17:B17"/>
    <mergeCell ref="C17:AM17"/>
    <mergeCell ref="AN17:AR17"/>
    <mergeCell ref="AS17:BD17"/>
    <mergeCell ref="A18:B18"/>
    <mergeCell ref="C18:AM18"/>
    <mergeCell ref="AN18:AR18"/>
    <mergeCell ref="AS18:BD18"/>
    <mergeCell ref="A15:B15"/>
    <mergeCell ref="C15:AM15"/>
    <mergeCell ref="AN15:AR15"/>
    <mergeCell ref="AS15:BD15"/>
    <mergeCell ref="A16:B16"/>
    <mergeCell ref="C16:AM16"/>
    <mergeCell ref="AN16:AR16"/>
    <mergeCell ref="AS16:BD16"/>
    <mergeCell ref="A13:B13"/>
    <mergeCell ref="C13:AM13"/>
    <mergeCell ref="AN13:AR13"/>
    <mergeCell ref="AS13:BD13"/>
    <mergeCell ref="A14:B14"/>
    <mergeCell ref="C14:AM14"/>
    <mergeCell ref="AN14:AR14"/>
    <mergeCell ref="AS14:BD14"/>
    <mergeCell ref="A11:B11"/>
    <mergeCell ref="C11:AM11"/>
    <mergeCell ref="AN11:AR11"/>
    <mergeCell ref="AS11:BD11"/>
    <mergeCell ref="A12:B12"/>
    <mergeCell ref="C12:AM12"/>
    <mergeCell ref="AN12:AR12"/>
    <mergeCell ref="AS12:BD12"/>
    <mergeCell ref="A8:U8"/>
    <mergeCell ref="AN9:AR9"/>
    <mergeCell ref="AU9:BC9"/>
    <mergeCell ref="A10:B10"/>
    <mergeCell ref="AN10:AR10"/>
    <mergeCell ref="AS10:BD10"/>
    <mergeCell ref="A5:H5"/>
    <mergeCell ref="I5:AO5"/>
    <mergeCell ref="AP5:AT5"/>
    <mergeCell ref="AU5:BD5"/>
    <mergeCell ref="A6:AN6"/>
    <mergeCell ref="AO6:AR6"/>
    <mergeCell ref="AU6:AX6"/>
    <mergeCell ref="AY6:BC6"/>
    <mergeCell ref="A3:H3"/>
    <mergeCell ref="I3:AO3"/>
    <mergeCell ref="AP3:AT3"/>
    <mergeCell ref="AU3:BD3"/>
    <mergeCell ref="A4:H4"/>
    <mergeCell ref="I4:AO4"/>
    <mergeCell ref="AP4:AT4"/>
    <mergeCell ref="AU4:BD4"/>
    <mergeCell ref="BG2:BK2"/>
    <mergeCell ref="G1:AT1"/>
    <mergeCell ref="AU1:BD1"/>
    <mergeCell ref="H2:AR2"/>
    <mergeCell ref="AS2:AT2"/>
    <mergeCell ref="AU2:BD2"/>
  </mergeCells>
  <hyperlinks>
    <hyperlink ref="BG2:BK2" location="'IT-2'!A1" display="Main Page"/>
  </hyperlinks>
  <printOptions/>
  <pageMargins left="0.7" right="0.7" top="0.75" bottom="1.25" header="0.3" footer="0.3"/>
  <pageSetup horizontalDpi="600" verticalDpi="600" orientation="portrait" paperSize="5" scale="75" r:id="rId2"/>
  <rowBreaks count="2" manualBreakCount="2">
    <brk id="145" max="255" man="1"/>
    <brk id="217" max="255" man="1"/>
  </rowBreaks>
  <drawing r:id="rId1"/>
</worksheet>
</file>

<file path=xl/worksheets/sheet13.xml><?xml version="1.0" encoding="utf-8"?>
<worksheet xmlns="http://schemas.openxmlformats.org/spreadsheetml/2006/main" xmlns:r="http://schemas.openxmlformats.org/officeDocument/2006/relationships">
  <dimension ref="A1:CE232"/>
  <sheetViews>
    <sheetView showGridLines="0" zoomScalePageLayoutView="0" workbookViewId="0" topLeftCell="A1">
      <selection activeCell="A1" sqref="A1"/>
    </sheetView>
  </sheetViews>
  <sheetFormatPr defaultColWidth="2.28125" defaultRowHeight="12.75"/>
  <cols>
    <col min="1" max="5" width="2.140625" style="344" customWidth="1"/>
    <col min="6" max="6" width="3.140625" style="344" customWidth="1"/>
    <col min="7" max="32" width="2.140625" style="344" customWidth="1"/>
    <col min="33" max="33" width="0.71875" style="344" customWidth="1"/>
    <col min="34" max="34" width="1.7109375" style="344" customWidth="1"/>
    <col min="35" max="35" width="3.28125" style="344" customWidth="1"/>
    <col min="36" max="36" width="3.8515625" style="344" customWidth="1"/>
    <col min="37" max="37" width="0.71875" style="344" customWidth="1"/>
    <col min="38" max="47" width="2.140625" style="344" customWidth="1"/>
    <col min="48" max="48" width="1.7109375" style="344" customWidth="1"/>
    <col min="49" max="16384" width="2.28125" style="344" customWidth="1"/>
  </cols>
  <sheetData>
    <row r="1" spans="1:58" ht="21.75" customHeight="1">
      <c r="A1" s="345"/>
      <c r="B1" s="346"/>
      <c r="C1" s="346"/>
      <c r="D1" s="346"/>
      <c r="E1" s="346"/>
      <c r="F1" s="346"/>
      <c r="G1" s="347"/>
      <c r="H1" s="347"/>
      <c r="I1" s="347"/>
      <c r="J1" s="347"/>
      <c r="K1" s="2379" t="s">
        <v>587</v>
      </c>
      <c r="L1" s="2379"/>
      <c r="M1" s="2379"/>
      <c r="N1" s="2379"/>
      <c r="O1" s="2379"/>
      <c r="P1" s="2379"/>
      <c r="Q1" s="2379"/>
      <c r="R1" s="2379"/>
      <c r="S1" s="2379"/>
      <c r="T1" s="2379"/>
      <c r="U1" s="2379"/>
      <c r="V1" s="2379"/>
      <c r="W1" s="2379"/>
      <c r="X1" s="2379"/>
      <c r="Y1" s="2379"/>
      <c r="Z1" s="2379"/>
      <c r="AA1" s="2379"/>
      <c r="AB1" s="2379"/>
      <c r="AC1" s="2379"/>
      <c r="AD1" s="2379"/>
      <c r="AE1" s="2379"/>
      <c r="AF1" s="2379"/>
      <c r="AG1" s="2379"/>
      <c r="AH1" s="2379"/>
      <c r="AI1" s="2379"/>
      <c r="AJ1" s="2379"/>
      <c r="AK1" s="2379"/>
      <c r="AL1" s="2379"/>
      <c r="AM1" s="2630"/>
      <c r="AN1" s="2380" t="s">
        <v>782</v>
      </c>
      <c r="AO1" s="2381"/>
      <c r="AP1" s="2381"/>
      <c r="AQ1" s="2381"/>
      <c r="AR1" s="2381"/>
      <c r="AS1" s="2381"/>
      <c r="AT1" s="2381"/>
      <c r="AU1" s="2381"/>
      <c r="AV1" s="2382"/>
      <c r="AW1" s="468"/>
      <c r="AX1" s="468"/>
      <c r="BD1" s="468"/>
      <c r="BE1" s="468"/>
      <c r="BF1" s="468"/>
    </row>
    <row r="2" spans="1:58" ht="25.5" customHeight="1" thickBot="1">
      <c r="A2" s="348"/>
      <c r="B2" s="349"/>
      <c r="C2" s="349"/>
      <c r="D2" s="349"/>
      <c r="E2" s="349"/>
      <c r="F2" s="349"/>
      <c r="G2" s="349"/>
      <c r="H2" s="349"/>
      <c r="I2" s="349"/>
      <c r="J2" s="349"/>
      <c r="K2" s="2631"/>
      <c r="L2" s="2631"/>
      <c r="M2" s="2631"/>
      <c r="N2" s="2631"/>
      <c r="O2" s="2631"/>
      <c r="P2" s="2631"/>
      <c r="Q2" s="2631"/>
      <c r="R2" s="2631"/>
      <c r="S2" s="2631"/>
      <c r="T2" s="2631"/>
      <c r="U2" s="2631"/>
      <c r="V2" s="2631"/>
      <c r="W2" s="2631"/>
      <c r="X2" s="2631"/>
      <c r="Y2" s="2631"/>
      <c r="Z2" s="2631"/>
      <c r="AA2" s="2631"/>
      <c r="AB2" s="2631"/>
      <c r="AC2" s="2631"/>
      <c r="AD2" s="2631"/>
      <c r="AE2" s="2631"/>
      <c r="AF2" s="2631"/>
      <c r="AG2" s="2631"/>
      <c r="AH2" s="2631"/>
      <c r="AI2" s="2631"/>
      <c r="AJ2" s="2631"/>
      <c r="AK2" s="350" t="s">
        <v>535</v>
      </c>
      <c r="AL2" s="350"/>
      <c r="AM2" s="469"/>
      <c r="AN2" s="2632"/>
      <c r="AO2" s="2633"/>
      <c r="AP2" s="2633"/>
      <c r="AQ2" s="2633"/>
      <c r="AR2" s="2633"/>
      <c r="AS2" s="2633"/>
      <c r="AT2" s="2633"/>
      <c r="AU2" s="2633"/>
      <c r="AV2" s="2634"/>
      <c r="AW2" s="468"/>
      <c r="AX2" s="468"/>
      <c r="AY2" s="1540" t="s">
        <v>299</v>
      </c>
      <c r="AZ2" s="1541"/>
      <c r="BA2" s="1541"/>
      <c r="BB2" s="1541"/>
      <c r="BC2" s="1542"/>
      <c r="BD2" s="468"/>
      <c r="BE2" s="468"/>
      <c r="BF2" s="468"/>
    </row>
    <row r="3" spans="1:58" ht="19.5" customHeight="1">
      <c r="A3" s="2635" t="s">
        <v>3</v>
      </c>
      <c r="B3" s="2636"/>
      <c r="C3" s="2636"/>
      <c r="D3" s="2636"/>
      <c r="E3" s="2636"/>
      <c r="F3" s="2636"/>
      <c r="G3" s="2637"/>
      <c r="H3" s="2638">
        <f>'Wealth Statement 1 to 4 of 5'!I3</f>
        <v>0</v>
      </c>
      <c r="I3" s="2639"/>
      <c r="J3" s="2639"/>
      <c r="K3" s="2639"/>
      <c r="L3" s="2639"/>
      <c r="M3" s="2639"/>
      <c r="N3" s="2639"/>
      <c r="O3" s="2639"/>
      <c r="P3" s="2639"/>
      <c r="Q3" s="2639"/>
      <c r="R3" s="2639"/>
      <c r="S3" s="2639"/>
      <c r="T3" s="2639"/>
      <c r="U3" s="2639"/>
      <c r="V3" s="2639"/>
      <c r="W3" s="2639"/>
      <c r="X3" s="2639"/>
      <c r="Y3" s="2639"/>
      <c r="Z3" s="2639"/>
      <c r="AA3" s="2639"/>
      <c r="AB3" s="2639"/>
      <c r="AC3" s="2639"/>
      <c r="AD3" s="2639"/>
      <c r="AE3" s="2639"/>
      <c r="AF3" s="2640"/>
      <c r="AG3" s="2641" t="s">
        <v>536</v>
      </c>
      <c r="AH3" s="2393"/>
      <c r="AI3" s="2393"/>
      <c r="AJ3" s="2393"/>
      <c r="AK3" s="2393"/>
      <c r="AL3" s="2393"/>
      <c r="AM3" s="2642"/>
      <c r="AN3" s="2643">
        <f>'Wealth Statement 1 to 4 of 5'!AU3</f>
        <v>0</v>
      </c>
      <c r="AO3" s="2644"/>
      <c r="AP3" s="2644"/>
      <c r="AQ3" s="2644"/>
      <c r="AR3" s="2644"/>
      <c r="AS3" s="2644"/>
      <c r="AT3" s="2644"/>
      <c r="AU3" s="2644"/>
      <c r="AV3" s="2645"/>
      <c r="AW3" s="468"/>
      <c r="AX3" s="468"/>
      <c r="AY3" s="468"/>
      <c r="AZ3" s="468"/>
      <c r="BA3" s="468"/>
      <c r="BB3" s="468"/>
      <c r="BC3" s="468"/>
      <c r="BD3" s="468"/>
      <c r="BE3" s="468"/>
      <c r="BF3" s="468"/>
    </row>
    <row r="4" spans="1:58" ht="19.5" customHeight="1">
      <c r="A4" s="2646" t="s">
        <v>203</v>
      </c>
      <c r="B4" s="2647"/>
      <c r="C4" s="2647"/>
      <c r="D4" s="2647"/>
      <c r="E4" s="2647"/>
      <c r="F4" s="2647"/>
      <c r="G4" s="2648"/>
      <c r="H4" s="2649">
        <f>'Wealth Statement 1 to 4 of 5'!I4</f>
        <v>0</v>
      </c>
      <c r="I4" s="2650"/>
      <c r="J4" s="2650"/>
      <c r="K4" s="2650"/>
      <c r="L4" s="2650"/>
      <c r="M4" s="2650"/>
      <c r="N4" s="2650"/>
      <c r="O4" s="2650"/>
      <c r="P4" s="2650"/>
      <c r="Q4" s="2650"/>
      <c r="R4" s="2650"/>
      <c r="S4" s="2650"/>
      <c r="T4" s="2650"/>
      <c r="U4" s="2650"/>
      <c r="V4" s="2650"/>
      <c r="W4" s="2650"/>
      <c r="X4" s="2650"/>
      <c r="Y4" s="2650"/>
      <c r="Z4" s="2650"/>
      <c r="AA4" s="2650"/>
      <c r="AB4" s="2650"/>
      <c r="AC4" s="2650"/>
      <c r="AD4" s="2650"/>
      <c r="AE4" s="2650"/>
      <c r="AF4" s="2650"/>
      <c r="AG4" s="2651" t="s">
        <v>537</v>
      </c>
      <c r="AH4" s="2401"/>
      <c r="AI4" s="2401"/>
      <c r="AJ4" s="2401"/>
      <c r="AK4" s="2401"/>
      <c r="AL4" s="2401"/>
      <c r="AM4" s="2652"/>
      <c r="AN4" s="2653">
        <v>2013</v>
      </c>
      <c r="AO4" s="2654"/>
      <c r="AP4" s="2654"/>
      <c r="AQ4" s="2654"/>
      <c r="AR4" s="2654"/>
      <c r="AS4" s="2654"/>
      <c r="AT4" s="2654"/>
      <c r="AU4" s="2654"/>
      <c r="AV4" s="2655"/>
      <c r="AW4" s="468"/>
      <c r="AX4" s="468"/>
      <c r="AY4" s="468"/>
      <c r="AZ4" s="468"/>
      <c r="BA4" s="468"/>
      <c r="BB4" s="468"/>
      <c r="BC4" s="468"/>
      <c r="BD4" s="468"/>
      <c r="BE4" s="468"/>
      <c r="BF4" s="468"/>
    </row>
    <row r="5" spans="1:58" ht="19.5" customHeight="1" thickBot="1">
      <c r="A5" s="2656" t="s">
        <v>538</v>
      </c>
      <c r="B5" s="2657"/>
      <c r="C5" s="2657"/>
      <c r="D5" s="2657"/>
      <c r="E5" s="2657"/>
      <c r="F5" s="2657"/>
      <c r="G5" s="2658"/>
      <c r="H5" s="2659">
        <f>'Wealth Statement 1 to 4 of 5'!I5</f>
        <v>0</v>
      </c>
      <c r="I5" s="2660"/>
      <c r="J5" s="2660"/>
      <c r="K5" s="2660"/>
      <c r="L5" s="2660"/>
      <c r="M5" s="2660"/>
      <c r="N5" s="2660"/>
      <c r="O5" s="2660"/>
      <c r="P5" s="2660"/>
      <c r="Q5" s="2660"/>
      <c r="R5" s="2660"/>
      <c r="S5" s="2660"/>
      <c r="T5" s="2660"/>
      <c r="U5" s="2660"/>
      <c r="V5" s="2660"/>
      <c r="W5" s="2660"/>
      <c r="X5" s="2660"/>
      <c r="Y5" s="2660"/>
      <c r="Z5" s="2660"/>
      <c r="AA5" s="2660"/>
      <c r="AB5" s="2660"/>
      <c r="AC5" s="2660"/>
      <c r="AD5" s="2660"/>
      <c r="AE5" s="2660"/>
      <c r="AF5" s="2660"/>
      <c r="AG5" s="2661" t="s">
        <v>539</v>
      </c>
      <c r="AH5" s="2657"/>
      <c r="AI5" s="2657"/>
      <c r="AJ5" s="2657"/>
      <c r="AK5" s="2657"/>
      <c r="AL5" s="2657"/>
      <c r="AM5" s="2662"/>
      <c r="AN5" s="2663" t="str">
        <f>'Wealth Statement 1 to 4 of 5'!AU5</f>
        <v>RTO, LAHORE.</v>
      </c>
      <c r="AO5" s="2664"/>
      <c r="AP5" s="2664"/>
      <c r="AQ5" s="2664"/>
      <c r="AR5" s="2664"/>
      <c r="AS5" s="2664"/>
      <c r="AT5" s="2664"/>
      <c r="AU5" s="2664"/>
      <c r="AV5" s="2665"/>
      <c r="AW5" s="468"/>
      <c r="AX5" s="468"/>
      <c r="AY5" s="468"/>
      <c r="AZ5" s="468"/>
      <c r="BA5" s="468"/>
      <c r="BB5" s="468"/>
      <c r="BC5" s="468"/>
      <c r="BD5" s="468"/>
      <c r="BE5" s="468"/>
      <c r="BF5" s="468"/>
    </row>
    <row r="6" spans="1:83" ht="23.25" customHeight="1">
      <c r="A6" s="2666" t="s">
        <v>147</v>
      </c>
      <c r="B6" s="2667"/>
      <c r="C6" s="2667"/>
      <c r="D6" s="2667"/>
      <c r="E6" s="2667"/>
      <c r="F6" s="2667"/>
      <c r="G6" s="2667"/>
      <c r="H6" s="2667"/>
      <c r="I6" s="2667"/>
      <c r="J6" s="2667"/>
      <c r="K6" s="2667"/>
      <c r="L6" s="2667"/>
      <c r="M6" s="2667"/>
      <c r="N6" s="2667"/>
      <c r="O6" s="2667"/>
      <c r="P6" s="2667"/>
      <c r="Q6" s="2667"/>
      <c r="R6" s="2667"/>
      <c r="S6" s="2667"/>
      <c r="T6" s="2667"/>
      <c r="U6" s="2667"/>
      <c r="V6" s="2667"/>
      <c r="W6" s="2667"/>
      <c r="X6" s="2667"/>
      <c r="Y6" s="2667"/>
      <c r="Z6" s="2667"/>
      <c r="AA6" s="2667"/>
      <c r="AB6" s="2667"/>
      <c r="AC6" s="2667"/>
      <c r="AD6" s="2667"/>
      <c r="AE6" s="2667"/>
      <c r="AF6" s="2667"/>
      <c r="AG6" s="470"/>
      <c r="AH6" s="2668" t="s">
        <v>11</v>
      </c>
      <c r="AI6" s="2668"/>
      <c r="AJ6" s="2668"/>
      <c r="AK6" s="471"/>
      <c r="AL6" s="374"/>
      <c r="AM6" s="374"/>
      <c r="AN6" s="2668" t="s">
        <v>370</v>
      </c>
      <c r="AO6" s="2668"/>
      <c r="AP6" s="2668"/>
      <c r="AQ6" s="2668"/>
      <c r="AR6" s="2668"/>
      <c r="AS6" s="2668"/>
      <c r="AT6" s="2668"/>
      <c r="AU6" s="2668"/>
      <c r="AV6" s="380"/>
      <c r="AW6" s="472"/>
      <c r="AX6" s="472"/>
      <c r="AY6" s="472"/>
      <c r="AZ6" s="472"/>
      <c r="BA6" s="472"/>
      <c r="BB6" s="472"/>
      <c r="BC6" s="472"/>
      <c r="BD6" s="472"/>
      <c r="BE6" s="472"/>
      <c r="BF6" s="472"/>
      <c r="BG6" s="473"/>
      <c r="BH6" s="473"/>
      <c r="BI6" s="473"/>
      <c r="BJ6" s="473"/>
      <c r="BK6" s="473"/>
      <c r="BL6" s="473"/>
      <c r="BM6" s="473"/>
      <c r="BN6" s="473"/>
      <c r="BO6" s="473"/>
      <c r="BP6" s="473"/>
      <c r="BQ6" s="473"/>
      <c r="BR6" s="473"/>
      <c r="BS6" s="473"/>
      <c r="BT6" s="473"/>
      <c r="BU6" s="473"/>
      <c r="BV6" s="473"/>
      <c r="BW6" s="473"/>
      <c r="BX6" s="473"/>
      <c r="BY6" s="473"/>
      <c r="BZ6" s="473"/>
      <c r="CA6" s="473"/>
      <c r="CB6" s="473"/>
      <c r="CC6" s="473"/>
      <c r="CD6" s="473"/>
      <c r="CE6" s="473"/>
    </row>
    <row r="7" spans="1:83" ht="21.75" customHeight="1">
      <c r="A7" s="2669">
        <v>1</v>
      </c>
      <c r="B7" s="2670"/>
      <c r="C7" s="2671" t="s">
        <v>783</v>
      </c>
      <c r="D7" s="2672"/>
      <c r="E7" s="2672"/>
      <c r="F7" s="2672"/>
      <c r="G7" s="2672"/>
      <c r="H7" s="2672"/>
      <c r="I7" s="2672"/>
      <c r="J7" s="2672"/>
      <c r="K7" s="2672"/>
      <c r="L7" s="2672"/>
      <c r="M7" s="2672"/>
      <c r="N7" s="2672"/>
      <c r="O7" s="2672"/>
      <c r="P7" s="2672"/>
      <c r="Q7" s="2672"/>
      <c r="R7" s="2672"/>
      <c r="S7" s="2672"/>
      <c r="T7" s="2672"/>
      <c r="U7" s="2672"/>
      <c r="V7" s="2672"/>
      <c r="W7" s="2672"/>
      <c r="X7" s="2672"/>
      <c r="Y7" s="2672"/>
      <c r="Z7" s="2672"/>
      <c r="AA7" s="2672"/>
      <c r="AB7" s="2672"/>
      <c r="AC7" s="2672"/>
      <c r="AD7" s="2672"/>
      <c r="AE7" s="2672"/>
      <c r="AF7" s="2673"/>
      <c r="AG7" s="2674"/>
      <c r="AH7" s="2675"/>
      <c r="AI7" s="2675"/>
      <c r="AJ7" s="2675"/>
      <c r="AK7" s="2675"/>
      <c r="AL7" s="2675"/>
      <c r="AM7" s="2676"/>
      <c r="AN7" s="2677"/>
      <c r="AO7" s="2678"/>
      <c r="AP7" s="2678"/>
      <c r="AQ7" s="2678"/>
      <c r="AR7" s="2678"/>
      <c r="AS7" s="2678"/>
      <c r="AT7" s="2678"/>
      <c r="AU7" s="2678"/>
      <c r="AV7" s="2679"/>
      <c r="AW7" s="472"/>
      <c r="AX7" s="472"/>
      <c r="AY7" s="472"/>
      <c r="AZ7" s="472"/>
      <c r="BA7" s="472"/>
      <c r="BB7" s="472"/>
      <c r="BC7" s="472"/>
      <c r="BD7" s="472"/>
      <c r="BE7" s="472"/>
      <c r="BF7" s="472"/>
      <c r="BG7" s="473"/>
      <c r="BH7" s="473"/>
      <c r="BI7" s="473"/>
      <c r="BJ7" s="473"/>
      <c r="BK7" s="473"/>
      <c r="BL7" s="473"/>
      <c r="BM7" s="473"/>
      <c r="BN7" s="473"/>
      <c r="BO7" s="473"/>
      <c r="BP7" s="473"/>
      <c r="BQ7" s="473"/>
      <c r="BR7" s="473"/>
      <c r="BS7" s="473"/>
      <c r="BT7" s="473"/>
      <c r="BU7" s="473"/>
      <c r="BV7" s="473"/>
      <c r="BW7" s="473"/>
      <c r="BX7" s="473"/>
      <c r="BY7" s="473"/>
      <c r="BZ7" s="473"/>
      <c r="CA7" s="473"/>
      <c r="CB7" s="473"/>
      <c r="CC7" s="473"/>
      <c r="CD7" s="473"/>
      <c r="CE7" s="473"/>
    </row>
    <row r="8" spans="1:83" ht="21.75" customHeight="1">
      <c r="A8" s="2669">
        <v>2</v>
      </c>
      <c r="B8" s="2670"/>
      <c r="C8" s="2671" t="s">
        <v>588</v>
      </c>
      <c r="D8" s="2672"/>
      <c r="E8" s="2672"/>
      <c r="F8" s="2672"/>
      <c r="G8" s="2672"/>
      <c r="H8" s="2672"/>
      <c r="I8" s="2672"/>
      <c r="J8" s="2672"/>
      <c r="K8" s="2672"/>
      <c r="L8" s="2672"/>
      <c r="M8" s="2672"/>
      <c r="N8" s="2672"/>
      <c r="O8" s="2672"/>
      <c r="P8" s="2672"/>
      <c r="Q8" s="2672"/>
      <c r="R8" s="2672"/>
      <c r="S8" s="2672"/>
      <c r="T8" s="2672"/>
      <c r="U8" s="2672"/>
      <c r="V8" s="2672"/>
      <c r="W8" s="2672"/>
      <c r="X8" s="2672"/>
      <c r="Y8" s="2672"/>
      <c r="Z8" s="2672"/>
      <c r="AA8" s="2672"/>
      <c r="AB8" s="2672"/>
      <c r="AC8" s="2672"/>
      <c r="AD8" s="2672"/>
      <c r="AE8" s="2672"/>
      <c r="AF8" s="2673"/>
      <c r="AG8" s="2674"/>
      <c r="AH8" s="2675"/>
      <c r="AI8" s="2675"/>
      <c r="AJ8" s="2675"/>
      <c r="AK8" s="2675"/>
      <c r="AL8" s="2675"/>
      <c r="AM8" s="2676"/>
      <c r="AN8" s="2677"/>
      <c r="AO8" s="2678"/>
      <c r="AP8" s="2678"/>
      <c r="AQ8" s="2678"/>
      <c r="AR8" s="2678"/>
      <c r="AS8" s="2678"/>
      <c r="AT8" s="2678"/>
      <c r="AU8" s="2678"/>
      <c r="AV8" s="2679"/>
      <c r="AW8" s="472"/>
      <c r="AX8" s="472"/>
      <c r="AY8" s="472"/>
      <c r="AZ8" s="472"/>
      <c r="BA8" s="472"/>
      <c r="BB8" s="472"/>
      <c r="BC8" s="472"/>
      <c r="BD8" s="472"/>
      <c r="BE8" s="472"/>
      <c r="BF8" s="472"/>
      <c r="BG8" s="473"/>
      <c r="BH8" s="473"/>
      <c r="BI8" s="473"/>
      <c r="BJ8" s="473"/>
      <c r="BK8" s="473"/>
      <c r="BL8" s="473"/>
      <c r="BM8" s="473"/>
      <c r="BN8" s="473"/>
      <c r="BO8" s="473"/>
      <c r="BP8" s="473"/>
      <c r="BQ8" s="473"/>
      <c r="BR8" s="473"/>
      <c r="BS8" s="473"/>
      <c r="BT8" s="473"/>
      <c r="BU8" s="473"/>
      <c r="BV8" s="473"/>
      <c r="BW8" s="473"/>
      <c r="BX8" s="473"/>
      <c r="BY8" s="473"/>
      <c r="BZ8" s="473"/>
      <c r="CA8" s="473"/>
      <c r="CB8" s="473"/>
      <c r="CC8" s="473"/>
      <c r="CD8" s="473"/>
      <c r="CE8" s="473"/>
    </row>
    <row r="9" spans="1:83" ht="21.75" customHeight="1">
      <c r="A9" s="2669">
        <v>3</v>
      </c>
      <c r="B9" s="2670"/>
      <c r="C9" s="2680" t="s">
        <v>589</v>
      </c>
      <c r="D9" s="2681"/>
      <c r="E9" s="2681"/>
      <c r="F9" s="2681"/>
      <c r="G9" s="2681"/>
      <c r="H9" s="2681"/>
      <c r="I9" s="2681"/>
      <c r="J9" s="2681"/>
      <c r="K9" s="2681"/>
      <c r="L9" s="2681"/>
      <c r="M9" s="2681"/>
      <c r="N9" s="2681"/>
      <c r="O9" s="2681"/>
      <c r="P9" s="2681"/>
      <c r="Q9" s="2681"/>
      <c r="R9" s="2681"/>
      <c r="S9" s="2681"/>
      <c r="T9" s="2681"/>
      <c r="U9" s="2681"/>
      <c r="V9" s="2681"/>
      <c r="W9" s="2681"/>
      <c r="X9" s="2681"/>
      <c r="Y9" s="2681"/>
      <c r="Z9" s="2681"/>
      <c r="AA9" s="2681"/>
      <c r="AB9" s="2681"/>
      <c r="AC9" s="2681"/>
      <c r="AD9" s="2681"/>
      <c r="AE9" s="2681"/>
      <c r="AF9" s="2682"/>
      <c r="AG9" s="2674"/>
      <c r="AH9" s="2675"/>
      <c r="AI9" s="2675"/>
      <c r="AJ9" s="2675"/>
      <c r="AK9" s="2675"/>
      <c r="AL9" s="2675"/>
      <c r="AM9" s="2676"/>
      <c r="AN9" s="2683">
        <f>AN7-AN8</f>
        <v>0</v>
      </c>
      <c r="AO9" s="2684"/>
      <c r="AP9" s="2684"/>
      <c r="AQ9" s="2684"/>
      <c r="AR9" s="2684"/>
      <c r="AS9" s="2684"/>
      <c r="AT9" s="2684"/>
      <c r="AU9" s="2684"/>
      <c r="AV9" s="2685"/>
      <c r="AW9" s="472"/>
      <c r="AX9" s="472"/>
      <c r="AY9" s="472"/>
      <c r="AZ9" s="472"/>
      <c r="BA9" s="472"/>
      <c r="BB9" s="472"/>
      <c r="BC9" s="472"/>
      <c r="BD9" s="472"/>
      <c r="BE9" s="472"/>
      <c r="BF9" s="472"/>
      <c r="BG9" s="473"/>
      <c r="BH9" s="473"/>
      <c r="BI9" s="473"/>
      <c r="BJ9" s="473"/>
      <c r="BK9" s="473"/>
      <c r="BL9" s="473"/>
      <c r="BM9" s="473"/>
      <c r="BN9" s="473"/>
      <c r="BO9" s="473"/>
      <c r="BP9" s="473"/>
      <c r="BQ9" s="473"/>
      <c r="BR9" s="473"/>
      <c r="BS9" s="473"/>
      <c r="BT9" s="473"/>
      <c r="BU9" s="473"/>
      <c r="BV9" s="473"/>
      <c r="BW9" s="473"/>
      <c r="BX9" s="473"/>
      <c r="BY9" s="473"/>
      <c r="BZ9" s="473"/>
      <c r="CA9" s="473"/>
      <c r="CB9" s="473"/>
      <c r="CC9" s="473"/>
      <c r="CD9" s="473"/>
      <c r="CE9" s="473"/>
    </row>
    <row r="10" spans="1:83" ht="21.75" customHeight="1">
      <c r="A10" s="2669">
        <v>4</v>
      </c>
      <c r="B10" s="2670"/>
      <c r="C10" s="2680" t="s">
        <v>590</v>
      </c>
      <c r="D10" s="2681"/>
      <c r="E10" s="2681"/>
      <c r="F10" s="2681"/>
      <c r="G10" s="2681"/>
      <c r="H10" s="2681"/>
      <c r="I10" s="2681"/>
      <c r="J10" s="2681"/>
      <c r="K10" s="2681"/>
      <c r="L10" s="2681"/>
      <c r="M10" s="2681"/>
      <c r="N10" s="2681"/>
      <c r="O10" s="2681"/>
      <c r="P10" s="2681"/>
      <c r="Q10" s="2681"/>
      <c r="R10" s="2681"/>
      <c r="S10" s="2681"/>
      <c r="T10" s="2681"/>
      <c r="U10" s="2681"/>
      <c r="V10" s="2681"/>
      <c r="W10" s="2681"/>
      <c r="X10" s="2681"/>
      <c r="Y10" s="2681"/>
      <c r="Z10" s="2681"/>
      <c r="AA10" s="2681"/>
      <c r="AB10" s="2681"/>
      <c r="AC10" s="2681"/>
      <c r="AD10" s="2681"/>
      <c r="AE10" s="2681"/>
      <c r="AF10" s="2682"/>
      <c r="AG10" s="2674"/>
      <c r="AH10" s="2675"/>
      <c r="AI10" s="2675"/>
      <c r="AJ10" s="2675"/>
      <c r="AK10" s="2675"/>
      <c r="AL10" s="2675"/>
      <c r="AM10" s="2676"/>
      <c r="AN10" s="2683">
        <f>SUM(AN11:AV13)</f>
        <v>0</v>
      </c>
      <c r="AO10" s="2684"/>
      <c r="AP10" s="2684"/>
      <c r="AQ10" s="2684"/>
      <c r="AR10" s="2684"/>
      <c r="AS10" s="2684"/>
      <c r="AT10" s="2684"/>
      <c r="AU10" s="2684"/>
      <c r="AV10" s="2685"/>
      <c r="AW10" s="472"/>
      <c r="AX10" s="472"/>
      <c r="AY10" s="472"/>
      <c r="AZ10" s="472"/>
      <c r="BA10" s="472"/>
      <c r="BB10" s="472"/>
      <c r="BC10" s="472"/>
      <c r="BD10" s="472"/>
      <c r="BE10" s="472"/>
      <c r="BF10" s="472"/>
      <c r="BG10" s="473"/>
      <c r="BH10" s="473"/>
      <c r="BI10" s="473"/>
      <c r="BJ10" s="473"/>
      <c r="BK10" s="473"/>
      <c r="BL10" s="473"/>
      <c r="BM10" s="473"/>
      <c r="BN10" s="473"/>
      <c r="BO10" s="473"/>
      <c r="BP10" s="473"/>
      <c r="BQ10" s="473"/>
      <c r="BR10" s="473"/>
      <c r="BS10" s="473"/>
      <c r="BT10" s="473"/>
      <c r="BU10" s="473"/>
      <c r="BV10" s="473"/>
      <c r="BW10" s="473"/>
      <c r="BX10" s="473"/>
      <c r="BY10" s="473"/>
      <c r="BZ10" s="473"/>
      <c r="CA10" s="473"/>
      <c r="CB10" s="473"/>
      <c r="CC10" s="473"/>
      <c r="CD10" s="473"/>
      <c r="CE10" s="473"/>
    </row>
    <row r="11" spans="1:83" ht="21.75" customHeight="1">
      <c r="A11" s="2669"/>
      <c r="B11" s="2670"/>
      <c r="C11" s="474"/>
      <c r="D11" s="475" t="s">
        <v>591</v>
      </c>
      <c r="E11" s="2681" t="s">
        <v>784</v>
      </c>
      <c r="F11" s="2681"/>
      <c r="G11" s="2681"/>
      <c r="H11" s="2681"/>
      <c r="I11" s="2681"/>
      <c r="J11" s="2681"/>
      <c r="K11" s="2681"/>
      <c r="L11" s="2681"/>
      <c r="M11" s="2681"/>
      <c r="N11" s="2681"/>
      <c r="O11" s="2681"/>
      <c r="P11" s="2681"/>
      <c r="Q11" s="2681"/>
      <c r="R11" s="2681"/>
      <c r="S11" s="2681"/>
      <c r="T11" s="2681"/>
      <c r="U11" s="2681"/>
      <c r="V11" s="2681"/>
      <c r="W11" s="2681"/>
      <c r="X11" s="2681"/>
      <c r="Y11" s="2681"/>
      <c r="Z11" s="2681"/>
      <c r="AA11" s="2681"/>
      <c r="AB11" s="2681"/>
      <c r="AC11" s="2681"/>
      <c r="AD11" s="2681"/>
      <c r="AE11" s="2681"/>
      <c r="AF11" s="2682"/>
      <c r="AG11" s="2674"/>
      <c r="AH11" s="2675"/>
      <c r="AI11" s="2675"/>
      <c r="AJ11" s="2675"/>
      <c r="AK11" s="2675"/>
      <c r="AL11" s="2675"/>
      <c r="AM11" s="2676"/>
      <c r="AN11" s="2677"/>
      <c r="AO11" s="2678"/>
      <c r="AP11" s="2678"/>
      <c r="AQ11" s="2678"/>
      <c r="AR11" s="2678"/>
      <c r="AS11" s="2678"/>
      <c r="AT11" s="2678"/>
      <c r="AU11" s="2678"/>
      <c r="AV11" s="2679"/>
      <c r="AW11" s="472"/>
      <c r="AX11" s="472"/>
      <c r="AY11" s="472"/>
      <c r="AZ11" s="472"/>
      <c r="BA11" s="472"/>
      <c r="BB11" s="472"/>
      <c r="BC11" s="472"/>
      <c r="BD11" s="472"/>
      <c r="BE11" s="472"/>
      <c r="BF11" s="472"/>
      <c r="BG11" s="473"/>
      <c r="BH11" s="473"/>
      <c r="BI11" s="473"/>
      <c r="BJ11" s="473"/>
      <c r="BK11" s="473"/>
      <c r="BL11" s="473"/>
      <c r="BM11" s="473"/>
      <c r="BN11" s="473"/>
      <c r="BO11" s="473"/>
      <c r="BP11" s="473"/>
      <c r="BQ11" s="473"/>
      <c r="BR11" s="473"/>
      <c r="BS11" s="473"/>
      <c r="BT11" s="473"/>
      <c r="BU11" s="473"/>
      <c r="BV11" s="473"/>
      <c r="BW11" s="473"/>
      <c r="BX11" s="473"/>
      <c r="BY11" s="473"/>
      <c r="BZ11" s="473"/>
      <c r="CA11" s="473"/>
      <c r="CB11" s="473"/>
      <c r="CC11" s="473"/>
      <c r="CD11" s="473"/>
      <c r="CE11" s="473"/>
    </row>
    <row r="12" spans="1:83" ht="21.75" customHeight="1">
      <c r="A12" s="2669"/>
      <c r="B12" s="2670"/>
      <c r="C12" s="474"/>
      <c r="D12" s="475" t="s">
        <v>592</v>
      </c>
      <c r="E12" s="2686" t="s">
        <v>593</v>
      </c>
      <c r="F12" s="2686"/>
      <c r="G12" s="2686"/>
      <c r="H12" s="2686"/>
      <c r="I12" s="2686"/>
      <c r="J12" s="2686"/>
      <c r="K12" s="2686"/>
      <c r="L12" s="2686"/>
      <c r="M12" s="2686"/>
      <c r="N12" s="2686"/>
      <c r="O12" s="2686"/>
      <c r="P12" s="2686"/>
      <c r="Q12" s="2686"/>
      <c r="R12" s="2686"/>
      <c r="S12" s="2686"/>
      <c r="T12" s="2686"/>
      <c r="U12" s="2686"/>
      <c r="V12" s="2686"/>
      <c r="W12" s="2686"/>
      <c r="X12" s="2686"/>
      <c r="Y12" s="2686"/>
      <c r="Z12" s="2686"/>
      <c r="AA12" s="2686"/>
      <c r="AB12" s="2686"/>
      <c r="AC12" s="2686"/>
      <c r="AD12" s="2686"/>
      <c r="AE12" s="2686"/>
      <c r="AF12" s="2687"/>
      <c r="AG12" s="2674"/>
      <c r="AH12" s="2675"/>
      <c r="AI12" s="2675"/>
      <c r="AJ12" s="2675"/>
      <c r="AK12" s="2675"/>
      <c r="AL12" s="2675"/>
      <c r="AM12" s="2676"/>
      <c r="AN12" s="2677"/>
      <c r="AO12" s="2678"/>
      <c r="AP12" s="2678"/>
      <c r="AQ12" s="2678"/>
      <c r="AR12" s="2678"/>
      <c r="AS12" s="2678"/>
      <c r="AT12" s="2678"/>
      <c r="AU12" s="2678"/>
      <c r="AV12" s="2679"/>
      <c r="AW12" s="472"/>
      <c r="AX12" s="472"/>
      <c r="AY12" s="472"/>
      <c r="AZ12" s="472"/>
      <c r="BA12" s="472"/>
      <c r="BB12" s="472"/>
      <c r="BC12" s="472"/>
      <c r="BD12" s="472"/>
      <c r="BE12" s="472"/>
      <c r="BF12" s="472"/>
      <c r="BG12" s="473"/>
      <c r="BH12" s="473"/>
      <c r="BI12" s="473"/>
      <c r="BJ12" s="473"/>
      <c r="BK12" s="473"/>
      <c r="BL12" s="473"/>
      <c r="BM12" s="473"/>
      <c r="BN12" s="473"/>
      <c r="BO12" s="473"/>
      <c r="BP12" s="473"/>
      <c r="BQ12" s="473"/>
      <c r="BR12" s="473"/>
      <c r="BS12" s="473"/>
      <c r="BT12" s="473"/>
      <c r="BU12" s="473"/>
      <c r="BV12" s="473"/>
      <c r="BW12" s="473"/>
      <c r="BX12" s="473"/>
      <c r="BY12" s="473"/>
      <c r="BZ12" s="473"/>
      <c r="CA12" s="473"/>
      <c r="CB12" s="473"/>
      <c r="CC12" s="473"/>
      <c r="CD12" s="473"/>
      <c r="CE12" s="473"/>
    </row>
    <row r="13" spans="1:83" ht="21.75" customHeight="1">
      <c r="A13" s="2669"/>
      <c r="B13" s="2670"/>
      <c r="C13" s="474"/>
      <c r="D13" s="475" t="s">
        <v>594</v>
      </c>
      <c r="E13" s="2686" t="s">
        <v>15</v>
      </c>
      <c r="F13" s="2686"/>
      <c r="G13" s="2686"/>
      <c r="H13" s="2686"/>
      <c r="I13" s="2686"/>
      <c r="J13" s="2686"/>
      <c r="K13" s="2686"/>
      <c r="L13" s="2686"/>
      <c r="M13" s="2686"/>
      <c r="N13" s="2686"/>
      <c r="O13" s="2686"/>
      <c r="P13" s="2686"/>
      <c r="Q13" s="2686"/>
      <c r="R13" s="2686"/>
      <c r="S13" s="2686"/>
      <c r="T13" s="2686"/>
      <c r="U13" s="2686"/>
      <c r="V13" s="2686"/>
      <c r="W13" s="2686"/>
      <c r="X13" s="2686"/>
      <c r="Y13" s="2686"/>
      <c r="Z13" s="2686"/>
      <c r="AA13" s="2686"/>
      <c r="AB13" s="2686"/>
      <c r="AC13" s="2686"/>
      <c r="AD13" s="2686"/>
      <c r="AE13" s="2686"/>
      <c r="AF13" s="2687"/>
      <c r="AG13" s="2674"/>
      <c r="AH13" s="2675"/>
      <c r="AI13" s="2675"/>
      <c r="AJ13" s="2675"/>
      <c r="AK13" s="2675"/>
      <c r="AL13" s="2675"/>
      <c r="AM13" s="2676"/>
      <c r="AN13" s="2683">
        <f>SUM(AN14:AV18)</f>
        <v>0</v>
      </c>
      <c r="AO13" s="2684"/>
      <c r="AP13" s="2684"/>
      <c r="AQ13" s="2684"/>
      <c r="AR13" s="2684"/>
      <c r="AS13" s="2684"/>
      <c r="AT13" s="2684"/>
      <c r="AU13" s="2684"/>
      <c r="AV13" s="2685"/>
      <c r="AW13" s="472"/>
      <c r="AX13" s="472"/>
      <c r="AY13" s="472"/>
      <c r="AZ13" s="472"/>
      <c r="BA13" s="472"/>
      <c r="BB13" s="472"/>
      <c r="BC13" s="472"/>
      <c r="BD13" s="472"/>
      <c r="BE13" s="472"/>
      <c r="BF13" s="472"/>
      <c r="BG13" s="473"/>
      <c r="BH13" s="473"/>
      <c r="BI13" s="473"/>
      <c r="BJ13" s="473"/>
      <c r="BK13" s="473"/>
      <c r="BL13" s="473"/>
      <c r="BM13" s="473"/>
      <c r="BN13" s="473"/>
      <c r="BO13" s="473"/>
      <c r="BP13" s="473"/>
      <c r="BQ13" s="473"/>
      <c r="BR13" s="473"/>
      <c r="BS13" s="473"/>
      <c r="BT13" s="473"/>
      <c r="BU13" s="473"/>
      <c r="BV13" s="473"/>
      <c r="BW13" s="473"/>
      <c r="BX13" s="473"/>
      <c r="BY13" s="473"/>
      <c r="BZ13" s="473"/>
      <c r="CA13" s="473"/>
      <c r="CB13" s="473"/>
      <c r="CC13" s="473"/>
      <c r="CD13" s="473"/>
      <c r="CE13" s="473"/>
    </row>
    <row r="14" spans="1:83" ht="21.75" customHeight="1">
      <c r="A14" s="2669"/>
      <c r="B14" s="2670"/>
      <c r="C14" s="2688" t="s">
        <v>595</v>
      </c>
      <c r="D14" s="2689"/>
      <c r="E14" s="2689"/>
      <c r="F14" s="2689"/>
      <c r="G14" s="2681"/>
      <c r="H14" s="2681"/>
      <c r="I14" s="2681"/>
      <c r="J14" s="2681"/>
      <c r="K14" s="2681"/>
      <c r="L14" s="2681"/>
      <c r="M14" s="2681"/>
      <c r="N14" s="2681"/>
      <c r="O14" s="2681"/>
      <c r="P14" s="2681"/>
      <c r="Q14" s="2681"/>
      <c r="R14" s="2681"/>
      <c r="S14" s="2681"/>
      <c r="T14" s="2681"/>
      <c r="U14" s="2681"/>
      <c r="V14" s="2681"/>
      <c r="W14" s="2681"/>
      <c r="X14" s="2681"/>
      <c r="Y14" s="2681"/>
      <c r="Z14" s="2681"/>
      <c r="AA14" s="2681"/>
      <c r="AB14" s="2681"/>
      <c r="AC14" s="2681"/>
      <c r="AD14" s="2681"/>
      <c r="AE14" s="2681"/>
      <c r="AF14" s="2682"/>
      <c r="AG14" s="2674"/>
      <c r="AH14" s="2675"/>
      <c r="AI14" s="2675"/>
      <c r="AJ14" s="2675"/>
      <c r="AK14" s="2675"/>
      <c r="AL14" s="2675"/>
      <c r="AM14" s="2676"/>
      <c r="AN14" s="2677"/>
      <c r="AO14" s="2678"/>
      <c r="AP14" s="2678"/>
      <c r="AQ14" s="2678"/>
      <c r="AR14" s="2678"/>
      <c r="AS14" s="2678"/>
      <c r="AT14" s="2678"/>
      <c r="AU14" s="2678"/>
      <c r="AV14" s="2679"/>
      <c r="AW14" s="472"/>
      <c r="AX14" s="472"/>
      <c r="AY14" s="472"/>
      <c r="AZ14" s="472"/>
      <c r="BA14" s="472"/>
      <c r="BB14" s="472"/>
      <c r="BC14" s="472"/>
      <c r="BD14" s="472"/>
      <c r="BE14" s="472"/>
      <c r="BF14" s="472"/>
      <c r="BG14" s="473"/>
      <c r="BH14" s="473"/>
      <c r="BI14" s="473"/>
      <c r="BJ14" s="473"/>
      <c r="BK14" s="473"/>
      <c r="BL14" s="473"/>
      <c r="BM14" s="473"/>
      <c r="BN14" s="473"/>
      <c r="BO14" s="473"/>
      <c r="BP14" s="473"/>
      <c r="BQ14" s="473"/>
      <c r="BR14" s="473"/>
      <c r="BS14" s="473"/>
      <c r="BT14" s="473"/>
      <c r="BU14" s="473"/>
      <c r="BV14" s="473"/>
      <c r="BW14" s="473"/>
      <c r="BX14" s="473"/>
      <c r="BY14" s="473"/>
      <c r="BZ14" s="473"/>
      <c r="CA14" s="473"/>
      <c r="CB14" s="473"/>
      <c r="CC14" s="473"/>
      <c r="CD14" s="473"/>
      <c r="CE14" s="473"/>
    </row>
    <row r="15" spans="1:83" ht="21.75" customHeight="1">
      <c r="A15" s="2669"/>
      <c r="B15" s="2670"/>
      <c r="C15" s="2688" t="s">
        <v>596</v>
      </c>
      <c r="D15" s="2689"/>
      <c r="E15" s="2689" t="s">
        <v>596</v>
      </c>
      <c r="F15" s="2689"/>
      <c r="G15" s="2681"/>
      <c r="H15" s="2681"/>
      <c r="I15" s="2681"/>
      <c r="J15" s="2681"/>
      <c r="K15" s="2681"/>
      <c r="L15" s="2681"/>
      <c r="M15" s="2681"/>
      <c r="N15" s="2681"/>
      <c r="O15" s="2681"/>
      <c r="P15" s="2681"/>
      <c r="Q15" s="2681"/>
      <c r="R15" s="2681"/>
      <c r="S15" s="2681"/>
      <c r="T15" s="2681"/>
      <c r="U15" s="2681"/>
      <c r="V15" s="2681"/>
      <c r="W15" s="2681"/>
      <c r="X15" s="2681"/>
      <c r="Y15" s="2681"/>
      <c r="Z15" s="2681"/>
      <c r="AA15" s="2681"/>
      <c r="AB15" s="2681"/>
      <c r="AC15" s="2681"/>
      <c r="AD15" s="2681"/>
      <c r="AE15" s="2681"/>
      <c r="AF15" s="2682"/>
      <c r="AG15" s="2674"/>
      <c r="AH15" s="2675"/>
      <c r="AI15" s="2675"/>
      <c r="AJ15" s="2675"/>
      <c r="AK15" s="2675"/>
      <c r="AL15" s="2675"/>
      <c r="AM15" s="2676"/>
      <c r="AN15" s="2677"/>
      <c r="AO15" s="2678"/>
      <c r="AP15" s="2678"/>
      <c r="AQ15" s="2678"/>
      <c r="AR15" s="2678"/>
      <c r="AS15" s="2678"/>
      <c r="AT15" s="2678"/>
      <c r="AU15" s="2678"/>
      <c r="AV15" s="2679"/>
      <c r="AW15" s="472"/>
      <c r="AX15" s="472"/>
      <c r="AY15" s="472"/>
      <c r="AZ15" s="472"/>
      <c r="BA15" s="472"/>
      <c r="BB15" s="472"/>
      <c r="BC15" s="472"/>
      <c r="BD15" s="472"/>
      <c r="BE15" s="472"/>
      <c r="BF15" s="472"/>
      <c r="BG15" s="473"/>
      <c r="BH15" s="473"/>
      <c r="BI15" s="473"/>
      <c r="BJ15" s="473"/>
      <c r="BK15" s="473"/>
      <c r="BL15" s="473"/>
      <c r="BM15" s="473"/>
      <c r="BN15" s="473"/>
      <c r="BO15" s="473"/>
      <c r="BP15" s="473"/>
      <c r="BQ15" s="473"/>
      <c r="BR15" s="473"/>
      <c r="BS15" s="473"/>
      <c r="BT15" s="473"/>
      <c r="BU15" s="473"/>
      <c r="BV15" s="473"/>
      <c r="BW15" s="473"/>
      <c r="BX15" s="473"/>
      <c r="BY15" s="473"/>
      <c r="BZ15" s="473"/>
      <c r="CA15" s="473"/>
      <c r="CB15" s="473"/>
      <c r="CC15" s="473"/>
      <c r="CD15" s="473"/>
      <c r="CE15" s="473"/>
    </row>
    <row r="16" spans="1:83" ht="21.75" customHeight="1">
      <c r="A16" s="2669"/>
      <c r="B16" s="2670"/>
      <c r="C16" s="2688" t="s">
        <v>597</v>
      </c>
      <c r="D16" s="2689"/>
      <c r="E16" s="2689" t="s">
        <v>597</v>
      </c>
      <c r="F16" s="2689"/>
      <c r="G16" s="2681"/>
      <c r="H16" s="2681"/>
      <c r="I16" s="2681"/>
      <c r="J16" s="2681"/>
      <c r="K16" s="2681"/>
      <c r="L16" s="2681"/>
      <c r="M16" s="2681"/>
      <c r="N16" s="2681"/>
      <c r="O16" s="2681"/>
      <c r="P16" s="2681"/>
      <c r="Q16" s="2681"/>
      <c r="R16" s="2681"/>
      <c r="S16" s="2681"/>
      <c r="T16" s="2681"/>
      <c r="U16" s="2681"/>
      <c r="V16" s="2681"/>
      <c r="W16" s="2681"/>
      <c r="X16" s="2681"/>
      <c r="Y16" s="2681"/>
      <c r="Z16" s="2681"/>
      <c r="AA16" s="2681"/>
      <c r="AB16" s="2681"/>
      <c r="AC16" s="2681"/>
      <c r="AD16" s="2681"/>
      <c r="AE16" s="2681"/>
      <c r="AF16" s="2682"/>
      <c r="AG16" s="2674"/>
      <c r="AH16" s="2675"/>
      <c r="AI16" s="2675"/>
      <c r="AJ16" s="2675"/>
      <c r="AK16" s="2675"/>
      <c r="AL16" s="2675"/>
      <c r="AM16" s="2676"/>
      <c r="AN16" s="2677"/>
      <c r="AO16" s="2678"/>
      <c r="AP16" s="2678"/>
      <c r="AQ16" s="2678"/>
      <c r="AR16" s="2678"/>
      <c r="AS16" s="2678"/>
      <c r="AT16" s="2678"/>
      <c r="AU16" s="2678"/>
      <c r="AV16" s="2679"/>
      <c r="AW16" s="472"/>
      <c r="AX16" s="472"/>
      <c r="AY16" s="472"/>
      <c r="AZ16" s="472"/>
      <c r="BA16" s="472"/>
      <c r="BB16" s="472"/>
      <c r="BC16" s="472"/>
      <c r="BD16" s="472"/>
      <c r="BE16" s="472"/>
      <c r="BF16" s="472"/>
      <c r="BG16" s="473"/>
      <c r="BH16" s="473"/>
      <c r="BI16" s="473"/>
      <c r="BJ16" s="473"/>
      <c r="BK16" s="473"/>
      <c r="BL16" s="473"/>
      <c r="BM16" s="473"/>
      <c r="BN16" s="473"/>
      <c r="BO16" s="473"/>
      <c r="BP16" s="473"/>
      <c r="BQ16" s="473"/>
      <c r="BR16" s="473"/>
      <c r="BS16" s="473"/>
      <c r="BT16" s="473"/>
      <c r="BU16" s="473"/>
      <c r="BV16" s="473"/>
      <c r="BW16" s="473"/>
      <c r="BX16" s="473"/>
      <c r="BY16" s="473"/>
      <c r="BZ16" s="473"/>
      <c r="CA16" s="473"/>
      <c r="CB16" s="473"/>
      <c r="CC16" s="473"/>
      <c r="CD16" s="473"/>
      <c r="CE16" s="473"/>
    </row>
    <row r="17" spans="1:83" ht="21.75" customHeight="1">
      <c r="A17" s="2669"/>
      <c r="B17" s="2670"/>
      <c r="C17" s="2688" t="s">
        <v>598</v>
      </c>
      <c r="D17" s="2689"/>
      <c r="E17" s="2689" t="s">
        <v>598</v>
      </c>
      <c r="F17" s="2689"/>
      <c r="G17" s="2681"/>
      <c r="H17" s="2681"/>
      <c r="I17" s="2681"/>
      <c r="J17" s="2681"/>
      <c r="K17" s="2681"/>
      <c r="L17" s="2681"/>
      <c r="M17" s="2681"/>
      <c r="N17" s="2681"/>
      <c r="O17" s="2681"/>
      <c r="P17" s="2681"/>
      <c r="Q17" s="2681"/>
      <c r="R17" s="2681"/>
      <c r="S17" s="2681"/>
      <c r="T17" s="2681"/>
      <c r="U17" s="2681"/>
      <c r="V17" s="2681"/>
      <c r="W17" s="2681"/>
      <c r="X17" s="2681"/>
      <c r="Y17" s="2681"/>
      <c r="Z17" s="2681"/>
      <c r="AA17" s="2681"/>
      <c r="AB17" s="2681"/>
      <c r="AC17" s="2681"/>
      <c r="AD17" s="2681"/>
      <c r="AE17" s="2681"/>
      <c r="AF17" s="2682"/>
      <c r="AG17" s="2674"/>
      <c r="AH17" s="2675"/>
      <c r="AI17" s="2675"/>
      <c r="AJ17" s="2675"/>
      <c r="AK17" s="2675"/>
      <c r="AL17" s="2675"/>
      <c r="AM17" s="2676"/>
      <c r="AN17" s="2677"/>
      <c r="AO17" s="2678"/>
      <c r="AP17" s="2678"/>
      <c r="AQ17" s="2678"/>
      <c r="AR17" s="2678"/>
      <c r="AS17" s="2678"/>
      <c r="AT17" s="2678"/>
      <c r="AU17" s="2678"/>
      <c r="AV17" s="2679"/>
      <c r="AW17" s="472"/>
      <c r="AX17" s="472"/>
      <c r="AY17" s="472"/>
      <c r="AZ17" s="472"/>
      <c r="BA17" s="472"/>
      <c r="BB17" s="472"/>
      <c r="BC17" s="472"/>
      <c r="BD17" s="472"/>
      <c r="BE17" s="472"/>
      <c r="BF17" s="472"/>
      <c r="BG17" s="473"/>
      <c r="BH17" s="473"/>
      <c r="BI17" s="473"/>
      <c r="BJ17" s="473"/>
      <c r="BK17" s="473"/>
      <c r="BL17" s="473"/>
      <c r="BM17" s="473"/>
      <c r="BN17" s="473"/>
      <c r="BO17" s="473"/>
      <c r="BP17" s="473"/>
      <c r="BQ17" s="473"/>
      <c r="BR17" s="473"/>
      <c r="BS17" s="473"/>
      <c r="BT17" s="473"/>
      <c r="BU17" s="473"/>
      <c r="BV17" s="473"/>
      <c r="BW17" s="473"/>
      <c r="BX17" s="473"/>
      <c r="BY17" s="473"/>
      <c r="BZ17" s="473"/>
      <c r="CA17" s="473"/>
      <c r="CB17" s="473"/>
      <c r="CC17" s="473"/>
      <c r="CD17" s="473"/>
      <c r="CE17" s="473"/>
    </row>
    <row r="18" spans="1:83" ht="21.75" customHeight="1">
      <c r="A18" s="2669"/>
      <c r="B18" s="2670"/>
      <c r="C18" s="2688" t="s">
        <v>599</v>
      </c>
      <c r="D18" s="2689"/>
      <c r="E18" s="2689" t="s">
        <v>599</v>
      </c>
      <c r="F18" s="2689"/>
      <c r="G18" s="2681"/>
      <c r="H18" s="2681"/>
      <c r="I18" s="2681"/>
      <c r="J18" s="2681"/>
      <c r="K18" s="2681"/>
      <c r="L18" s="2681"/>
      <c r="M18" s="2681"/>
      <c r="N18" s="2681"/>
      <c r="O18" s="2681"/>
      <c r="P18" s="2681"/>
      <c r="Q18" s="2681"/>
      <c r="R18" s="2681"/>
      <c r="S18" s="2681"/>
      <c r="T18" s="2681"/>
      <c r="U18" s="2681"/>
      <c r="V18" s="2681"/>
      <c r="W18" s="2681"/>
      <c r="X18" s="2681"/>
      <c r="Y18" s="2681"/>
      <c r="Z18" s="2681"/>
      <c r="AA18" s="2681"/>
      <c r="AB18" s="2681"/>
      <c r="AC18" s="2681"/>
      <c r="AD18" s="2681"/>
      <c r="AE18" s="2681"/>
      <c r="AF18" s="2682"/>
      <c r="AG18" s="2674"/>
      <c r="AH18" s="2675"/>
      <c r="AI18" s="2675"/>
      <c r="AJ18" s="2675"/>
      <c r="AK18" s="2675"/>
      <c r="AL18" s="2675"/>
      <c r="AM18" s="2676"/>
      <c r="AN18" s="2677"/>
      <c r="AO18" s="2678"/>
      <c r="AP18" s="2678"/>
      <c r="AQ18" s="2678"/>
      <c r="AR18" s="2678"/>
      <c r="AS18" s="2678"/>
      <c r="AT18" s="2678"/>
      <c r="AU18" s="2678"/>
      <c r="AV18" s="2679"/>
      <c r="AW18" s="472"/>
      <c r="AX18" s="472"/>
      <c r="AY18" s="472"/>
      <c r="AZ18" s="472"/>
      <c r="BA18" s="472"/>
      <c r="BB18" s="472"/>
      <c r="BC18" s="472"/>
      <c r="BD18" s="472"/>
      <c r="BE18" s="472"/>
      <c r="BF18" s="472"/>
      <c r="BG18" s="473"/>
      <c r="BH18" s="473"/>
      <c r="BI18" s="473"/>
      <c r="BJ18" s="473"/>
      <c r="BK18" s="473"/>
      <c r="BL18" s="473"/>
      <c r="BM18" s="473"/>
      <c r="BN18" s="473"/>
      <c r="BO18" s="473"/>
      <c r="BP18" s="473"/>
      <c r="BQ18" s="473"/>
      <c r="BR18" s="473"/>
      <c r="BS18" s="473"/>
      <c r="BT18" s="473"/>
      <c r="BU18" s="473"/>
      <c r="BV18" s="473"/>
      <c r="BW18" s="473"/>
      <c r="BX18" s="473"/>
      <c r="BY18" s="473"/>
      <c r="BZ18" s="473"/>
      <c r="CA18" s="473"/>
      <c r="CB18" s="473"/>
      <c r="CC18" s="473"/>
      <c r="CD18" s="473"/>
      <c r="CE18" s="473"/>
    </row>
    <row r="19" spans="1:83" ht="21.75" customHeight="1">
      <c r="A19" s="2669">
        <v>5</v>
      </c>
      <c r="B19" s="2670"/>
      <c r="C19" s="2680" t="s">
        <v>600</v>
      </c>
      <c r="D19" s="2681"/>
      <c r="E19" s="2681"/>
      <c r="F19" s="2681"/>
      <c r="G19" s="2681"/>
      <c r="H19" s="2681"/>
      <c r="I19" s="2681"/>
      <c r="J19" s="2681"/>
      <c r="K19" s="2681"/>
      <c r="L19" s="2681"/>
      <c r="M19" s="2681"/>
      <c r="N19" s="2681"/>
      <c r="O19" s="2681"/>
      <c r="P19" s="2681"/>
      <c r="Q19" s="2681"/>
      <c r="R19" s="2681"/>
      <c r="S19" s="2681"/>
      <c r="T19" s="2681"/>
      <c r="U19" s="2681"/>
      <c r="V19" s="2681"/>
      <c r="W19" s="2681"/>
      <c r="X19" s="2681"/>
      <c r="Y19" s="2681"/>
      <c r="Z19" s="2681"/>
      <c r="AA19" s="2681"/>
      <c r="AB19" s="2681"/>
      <c r="AC19" s="2681"/>
      <c r="AD19" s="2681"/>
      <c r="AE19" s="2681"/>
      <c r="AF19" s="2682"/>
      <c r="AG19" s="2674"/>
      <c r="AH19" s="2675"/>
      <c r="AI19" s="2675"/>
      <c r="AJ19" s="2675"/>
      <c r="AK19" s="2675"/>
      <c r="AL19" s="2675"/>
      <c r="AM19" s="2676"/>
      <c r="AN19" s="2683">
        <f>SUM(AN20:AV21)</f>
        <v>0</v>
      </c>
      <c r="AO19" s="2684"/>
      <c r="AP19" s="2684"/>
      <c r="AQ19" s="2684"/>
      <c r="AR19" s="2684"/>
      <c r="AS19" s="2684"/>
      <c r="AT19" s="2684"/>
      <c r="AU19" s="2684"/>
      <c r="AV19" s="2685"/>
      <c r="AW19" s="472"/>
      <c r="AX19" s="472"/>
      <c r="AY19" s="472"/>
      <c r="AZ19" s="472"/>
      <c r="BA19" s="472"/>
      <c r="BB19" s="472"/>
      <c r="BC19" s="472"/>
      <c r="BD19" s="472"/>
      <c r="BE19" s="472"/>
      <c r="BF19" s="472"/>
      <c r="BG19" s="473"/>
      <c r="BH19" s="473"/>
      <c r="BI19" s="473"/>
      <c r="BJ19" s="473"/>
      <c r="BK19" s="473"/>
      <c r="BL19" s="473"/>
      <c r="BM19" s="473"/>
      <c r="BN19" s="473"/>
      <c r="BO19" s="473"/>
      <c r="BP19" s="473"/>
      <c r="BQ19" s="473"/>
      <c r="BR19" s="473"/>
      <c r="BS19" s="473"/>
      <c r="BT19" s="473"/>
      <c r="BU19" s="473"/>
      <c r="BV19" s="473"/>
      <c r="BW19" s="473"/>
      <c r="BX19" s="473"/>
      <c r="BY19" s="473"/>
      <c r="BZ19" s="473"/>
      <c r="CA19" s="473"/>
      <c r="CB19" s="473"/>
      <c r="CC19" s="473"/>
      <c r="CD19" s="473"/>
      <c r="CE19" s="473"/>
    </row>
    <row r="20" spans="1:83" ht="21.75" customHeight="1">
      <c r="A20" s="2669"/>
      <c r="B20" s="2670"/>
      <c r="C20" s="474"/>
      <c r="D20" s="475" t="s">
        <v>591</v>
      </c>
      <c r="E20" s="2681" t="s">
        <v>601</v>
      </c>
      <c r="F20" s="2681"/>
      <c r="G20" s="2681"/>
      <c r="H20" s="2681"/>
      <c r="I20" s="2681"/>
      <c r="J20" s="2681"/>
      <c r="K20" s="2681"/>
      <c r="L20" s="2681"/>
      <c r="M20" s="2681"/>
      <c r="N20" s="2681"/>
      <c r="O20" s="2681"/>
      <c r="P20" s="2681"/>
      <c r="Q20" s="2681"/>
      <c r="R20" s="2681"/>
      <c r="S20" s="2681"/>
      <c r="T20" s="2681"/>
      <c r="U20" s="2681"/>
      <c r="V20" s="2681"/>
      <c r="W20" s="2681"/>
      <c r="X20" s="2681"/>
      <c r="Y20" s="2681"/>
      <c r="Z20" s="2681"/>
      <c r="AA20" s="2681"/>
      <c r="AB20" s="2681"/>
      <c r="AC20" s="2681"/>
      <c r="AD20" s="2681"/>
      <c r="AE20" s="2681"/>
      <c r="AF20" s="2682"/>
      <c r="AG20" s="2674"/>
      <c r="AH20" s="2675"/>
      <c r="AI20" s="2675"/>
      <c r="AJ20" s="2675"/>
      <c r="AK20" s="2675"/>
      <c r="AL20" s="2675"/>
      <c r="AM20" s="2676"/>
      <c r="AN20" s="2677"/>
      <c r="AO20" s="2678"/>
      <c r="AP20" s="2678"/>
      <c r="AQ20" s="2678"/>
      <c r="AR20" s="2678"/>
      <c r="AS20" s="2678"/>
      <c r="AT20" s="2678"/>
      <c r="AU20" s="2678"/>
      <c r="AV20" s="2679"/>
      <c r="AW20" s="472"/>
      <c r="AX20" s="472"/>
      <c r="AY20" s="472"/>
      <c r="AZ20" s="472"/>
      <c r="BA20" s="472"/>
      <c r="BB20" s="472"/>
      <c r="BC20" s="472"/>
      <c r="BD20" s="472"/>
      <c r="BE20" s="472"/>
      <c r="BF20" s="472"/>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3"/>
    </row>
    <row r="21" spans="1:83" ht="21.75" customHeight="1">
      <c r="A21" s="2669"/>
      <c r="B21" s="2670"/>
      <c r="C21" s="474"/>
      <c r="D21" s="475" t="s">
        <v>592</v>
      </c>
      <c r="E21" s="2686" t="s">
        <v>602</v>
      </c>
      <c r="F21" s="2686"/>
      <c r="G21" s="2686"/>
      <c r="H21" s="2686"/>
      <c r="I21" s="2686"/>
      <c r="J21" s="2686"/>
      <c r="K21" s="2686"/>
      <c r="L21" s="2686"/>
      <c r="M21" s="2686"/>
      <c r="N21" s="2686"/>
      <c r="O21" s="2686"/>
      <c r="P21" s="2686"/>
      <c r="Q21" s="2686"/>
      <c r="R21" s="2686"/>
      <c r="S21" s="2686"/>
      <c r="T21" s="2686"/>
      <c r="U21" s="2686"/>
      <c r="V21" s="2686"/>
      <c r="W21" s="2686"/>
      <c r="X21" s="2686"/>
      <c r="Y21" s="2686"/>
      <c r="Z21" s="2686"/>
      <c r="AA21" s="2686"/>
      <c r="AB21" s="2686"/>
      <c r="AC21" s="2686"/>
      <c r="AD21" s="2686"/>
      <c r="AE21" s="2686"/>
      <c r="AF21" s="2687"/>
      <c r="AG21" s="2674"/>
      <c r="AH21" s="2675"/>
      <c r="AI21" s="2675"/>
      <c r="AJ21" s="2675"/>
      <c r="AK21" s="2675"/>
      <c r="AL21" s="2675"/>
      <c r="AM21" s="2676"/>
      <c r="AN21" s="2683">
        <f>SUM(AN22:AV26)</f>
        <v>0</v>
      </c>
      <c r="AO21" s="2684"/>
      <c r="AP21" s="2684"/>
      <c r="AQ21" s="2684"/>
      <c r="AR21" s="2684"/>
      <c r="AS21" s="2684"/>
      <c r="AT21" s="2684"/>
      <c r="AU21" s="2684"/>
      <c r="AV21" s="2685"/>
      <c r="AW21" s="472"/>
      <c r="AX21" s="472"/>
      <c r="AY21" s="472"/>
      <c r="AZ21" s="472"/>
      <c r="BA21" s="472"/>
      <c r="BB21" s="472"/>
      <c r="BC21" s="472"/>
      <c r="BD21" s="472"/>
      <c r="BE21" s="472"/>
      <c r="BF21" s="472"/>
      <c r="BG21" s="473"/>
      <c r="BH21" s="473"/>
      <c r="BI21" s="473"/>
      <c r="BJ21" s="473"/>
      <c r="BK21" s="473"/>
      <c r="BL21" s="473"/>
      <c r="BM21" s="473"/>
      <c r="BN21" s="473"/>
      <c r="BO21" s="473"/>
      <c r="BP21" s="473"/>
      <c r="BQ21" s="473"/>
      <c r="BR21" s="473"/>
      <c r="BS21" s="473"/>
      <c r="BT21" s="473"/>
      <c r="BU21" s="473"/>
      <c r="BV21" s="473"/>
      <c r="BW21" s="473"/>
      <c r="BX21" s="473"/>
      <c r="BY21" s="473"/>
      <c r="BZ21" s="473"/>
      <c r="CA21" s="473"/>
      <c r="CB21" s="473"/>
      <c r="CC21" s="473"/>
      <c r="CD21" s="473"/>
      <c r="CE21" s="473"/>
    </row>
    <row r="22" spans="1:83" ht="21.75" customHeight="1">
      <c r="A22" s="2669"/>
      <c r="B22" s="2670"/>
      <c r="C22" s="2688" t="s">
        <v>595</v>
      </c>
      <c r="D22" s="2689"/>
      <c r="E22" s="2689"/>
      <c r="F22" s="2689"/>
      <c r="G22" s="2681"/>
      <c r="H22" s="2681"/>
      <c r="I22" s="2681"/>
      <c r="J22" s="2681"/>
      <c r="K22" s="2681"/>
      <c r="L22" s="2681"/>
      <c r="M22" s="2681"/>
      <c r="N22" s="2681"/>
      <c r="O22" s="2681"/>
      <c r="P22" s="2681"/>
      <c r="Q22" s="2681"/>
      <c r="R22" s="2681"/>
      <c r="S22" s="2681"/>
      <c r="T22" s="2681"/>
      <c r="U22" s="2681"/>
      <c r="V22" s="2681"/>
      <c r="W22" s="2681"/>
      <c r="X22" s="2681"/>
      <c r="Y22" s="2681"/>
      <c r="Z22" s="2681"/>
      <c r="AA22" s="2681"/>
      <c r="AB22" s="2681"/>
      <c r="AC22" s="2681"/>
      <c r="AD22" s="2681"/>
      <c r="AE22" s="2681"/>
      <c r="AF22" s="2682"/>
      <c r="AG22" s="2674"/>
      <c r="AH22" s="2675"/>
      <c r="AI22" s="2675"/>
      <c r="AJ22" s="2675"/>
      <c r="AK22" s="2675"/>
      <c r="AL22" s="2675"/>
      <c r="AM22" s="2676"/>
      <c r="AN22" s="2677"/>
      <c r="AO22" s="2678"/>
      <c r="AP22" s="2678"/>
      <c r="AQ22" s="2678"/>
      <c r="AR22" s="2678"/>
      <c r="AS22" s="2678"/>
      <c r="AT22" s="2678"/>
      <c r="AU22" s="2678"/>
      <c r="AV22" s="2679"/>
      <c r="AW22" s="472"/>
      <c r="AX22" s="472"/>
      <c r="AY22" s="472"/>
      <c r="AZ22" s="472"/>
      <c r="BA22" s="472"/>
      <c r="BB22" s="472"/>
      <c r="BC22" s="472"/>
      <c r="BD22" s="472"/>
      <c r="BE22" s="472"/>
      <c r="BF22" s="472"/>
      <c r="BG22" s="473"/>
      <c r="BH22" s="473"/>
      <c r="BI22" s="473"/>
      <c r="BJ22" s="473"/>
      <c r="BK22" s="473"/>
      <c r="BL22" s="473"/>
      <c r="BM22" s="473"/>
      <c r="BN22" s="473"/>
      <c r="BO22" s="473"/>
      <c r="BP22" s="473"/>
      <c r="BQ22" s="473"/>
      <c r="BR22" s="473"/>
      <c r="BS22" s="473"/>
      <c r="BT22" s="473"/>
      <c r="BU22" s="473"/>
      <c r="BV22" s="473"/>
      <c r="BW22" s="473"/>
      <c r="BX22" s="473"/>
      <c r="BY22" s="473"/>
      <c r="BZ22" s="473"/>
      <c r="CA22" s="473"/>
      <c r="CB22" s="473"/>
      <c r="CC22" s="473"/>
      <c r="CD22" s="473"/>
      <c r="CE22" s="473"/>
    </row>
    <row r="23" spans="1:83" ht="21.75" customHeight="1">
      <c r="A23" s="2669"/>
      <c r="B23" s="2670"/>
      <c r="C23" s="2688" t="s">
        <v>596</v>
      </c>
      <c r="D23" s="2689"/>
      <c r="E23" s="2689" t="s">
        <v>596</v>
      </c>
      <c r="F23" s="2689"/>
      <c r="G23" s="2681"/>
      <c r="H23" s="2681"/>
      <c r="I23" s="2681"/>
      <c r="J23" s="2681"/>
      <c r="K23" s="2681"/>
      <c r="L23" s="2681"/>
      <c r="M23" s="2681"/>
      <c r="N23" s="2681"/>
      <c r="O23" s="2681"/>
      <c r="P23" s="2681"/>
      <c r="Q23" s="2681"/>
      <c r="R23" s="2681"/>
      <c r="S23" s="2681"/>
      <c r="T23" s="2681"/>
      <c r="U23" s="2681"/>
      <c r="V23" s="2681"/>
      <c r="W23" s="2681"/>
      <c r="X23" s="2681"/>
      <c r="Y23" s="2681"/>
      <c r="Z23" s="2681"/>
      <c r="AA23" s="2681"/>
      <c r="AB23" s="2681"/>
      <c r="AC23" s="2681"/>
      <c r="AD23" s="2681"/>
      <c r="AE23" s="2681"/>
      <c r="AF23" s="2682"/>
      <c r="AG23" s="2674"/>
      <c r="AH23" s="2675"/>
      <c r="AI23" s="2675"/>
      <c r="AJ23" s="2675"/>
      <c r="AK23" s="2675"/>
      <c r="AL23" s="2675"/>
      <c r="AM23" s="2676"/>
      <c r="AN23" s="2677"/>
      <c r="AO23" s="2678"/>
      <c r="AP23" s="2678"/>
      <c r="AQ23" s="2678"/>
      <c r="AR23" s="2678"/>
      <c r="AS23" s="2678"/>
      <c r="AT23" s="2678"/>
      <c r="AU23" s="2678"/>
      <c r="AV23" s="2679"/>
      <c r="AW23" s="472"/>
      <c r="AX23" s="472"/>
      <c r="AY23" s="472"/>
      <c r="AZ23" s="472"/>
      <c r="BA23" s="472"/>
      <c r="BB23" s="472"/>
      <c r="BC23" s="472"/>
      <c r="BD23" s="472"/>
      <c r="BE23" s="472"/>
      <c r="BF23" s="472"/>
      <c r="BG23" s="473"/>
      <c r="BH23" s="473"/>
      <c r="BI23" s="473"/>
      <c r="BJ23" s="473"/>
      <c r="BK23" s="473"/>
      <c r="BL23" s="473"/>
      <c r="BM23" s="473"/>
      <c r="BN23" s="473"/>
      <c r="BO23" s="473"/>
      <c r="BP23" s="473"/>
      <c r="BQ23" s="473"/>
      <c r="BR23" s="473"/>
      <c r="BS23" s="473"/>
      <c r="BT23" s="473"/>
      <c r="BU23" s="473"/>
      <c r="BV23" s="473"/>
      <c r="BW23" s="473"/>
      <c r="BX23" s="473"/>
      <c r="BY23" s="473"/>
      <c r="BZ23" s="473"/>
      <c r="CA23" s="473"/>
      <c r="CB23" s="473"/>
      <c r="CC23" s="473"/>
      <c r="CD23" s="473"/>
      <c r="CE23" s="473"/>
    </row>
    <row r="24" spans="1:83" ht="21.75" customHeight="1">
      <c r="A24" s="2669"/>
      <c r="B24" s="2670"/>
      <c r="C24" s="2688" t="s">
        <v>597</v>
      </c>
      <c r="D24" s="2689"/>
      <c r="E24" s="2689" t="s">
        <v>597</v>
      </c>
      <c r="F24" s="2689"/>
      <c r="G24" s="2681"/>
      <c r="H24" s="2681"/>
      <c r="I24" s="2681"/>
      <c r="J24" s="2681"/>
      <c r="K24" s="2681"/>
      <c r="L24" s="2681"/>
      <c r="M24" s="2681"/>
      <c r="N24" s="2681"/>
      <c r="O24" s="2681"/>
      <c r="P24" s="2681"/>
      <c r="Q24" s="2681"/>
      <c r="R24" s="2681"/>
      <c r="S24" s="2681"/>
      <c r="T24" s="2681"/>
      <c r="U24" s="2681"/>
      <c r="V24" s="2681"/>
      <c r="W24" s="2681"/>
      <c r="X24" s="2681"/>
      <c r="Y24" s="2681"/>
      <c r="Z24" s="2681"/>
      <c r="AA24" s="2681"/>
      <c r="AB24" s="2681"/>
      <c r="AC24" s="2681"/>
      <c r="AD24" s="2681"/>
      <c r="AE24" s="2681"/>
      <c r="AF24" s="2682"/>
      <c r="AG24" s="2674"/>
      <c r="AH24" s="2675"/>
      <c r="AI24" s="2675"/>
      <c r="AJ24" s="2675"/>
      <c r="AK24" s="2675"/>
      <c r="AL24" s="2675"/>
      <c r="AM24" s="2676"/>
      <c r="AN24" s="2677"/>
      <c r="AO24" s="2678"/>
      <c r="AP24" s="2678"/>
      <c r="AQ24" s="2678"/>
      <c r="AR24" s="2678"/>
      <c r="AS24" s="2678"/>
      <c r="AT24" s="2678"/>
      <c r="AU24" s="2678"/>
      <c r="AV24" s="2679"/>
      <c r="AW24" s="472"/>
      <c r="AX24" s="472"/>
      <c r="AY24" s="472"/>
      <c r="AZ24" s="472"/>
      <c r="BA24" s="472"/>
      <c r="BB24" s="472"/>
      <c r="BC24" s="472"/>
      <c r="BD24" s="472"/>
      <c r="BE24" s="472"/>
      <c r="BF24" s="472"/>
      <c r="BG24" s="473"/>
      <c r="BH24" s="473"/>
      <c r="BI24" s="473"/>
      <c r="BJ24" s="473"/>
      <c r="BK24" s="473"/>
      <c r="BL24" s="473"/>
      <c r="BM24" s="473"/>
      <c r="BN24" s="473"/>
      <c r="BO24" s="473"/>
      <c r="BP24" s="473"/>
      <c r="BQ24" s="473"/>
      <c r="BR24" s="473"/>
      <c r="BS24" s="473"/>
      <c r="BT24" s="473"/>
      <c r="BU24" s="473"/>
      <c r="BV24" s="473"/>
      <c r="BW24" s="473"/>
      <c r="BX24" s="473"/>
      <c r="BY24" s="473"/>
      <c r="BZ24" s="473"/>
      <c r="CA24" s="473"/>
      <c r="CB24" s="473"/>
      <c r="CC24" s="473"/>
      <c r="CD24" s="473"/>
      <c r="CE24" s="473"/>
    </row>
    <row r="25" spans="1:83" ht="21.75" customHeight="1">
      <c r="A25" s="2669"/>
      <c r="B25" s="2670"/>
      <c r="C25" s="2688" t="s">
        <v>598</v>
      </c>
      <c r="D25" s="2689"/>
      <c r="E25" s="2689" t="s">
        <v>598</v>
      </c>
      <c r="F25" s="2689"/>
      <c r="G25" s="2681"/>
      <c r="H25" s="2681"/>
      <c r="I25" s="2681"/>
      <c r="J25" s="2681"/>
      <c r="K25" s="2681"/>
      <c r="L25" s="2681"/>
      <c r="M25" s="2681"/>
      <c r="N25" s="2681"/>
      <c r="O25" s="2681"/>
      <c r="P25" s="2681"/>
      <c r="Q25" s="2681"/>
      <c r="R25" s="2681"/>
      <c r="S25" s="2681"/>
      <c r="T25" s="2681"/>
      <c r="U25" s="2681"/>
      <c r="V25" s="2681"/>
      <c r="W25" s="2681"/>
      <c r="X25" s="2681"/>
      <c r="Y25" s="2681"/>
      <c r="Z25" s="2681"/>
      <c r="AA25" s="2681"/>
      <c r="AB25" s="2681"/>
      <c r="AC25" s="2681"/>
      <c r="AD25" s="2681"/>
      <c r="AE25" s="2681"/>
      <c r="AF25" s="2682"/>
      <c r="AG25" s="2674"/>
      <c r="AH25" s="2675"/>
      <c r="AI25" s="2675"/>
      <c r="AJ25" s="2675"/>
      <c r="AK25" s="2675"/>
      <c r="AL25" s="2675"/>
      <c r="AM25" s="2676"/>
      <c r="AN25" s="2677"/>
      <c r="AO25" s="2678"/>
      <c r="AP25" s="2678"/>
      <c r="AQ25" s="2678"/>
      <c r="AR25" s="2678"/>
      <c r="AS25" s="2678"/>
      <c r="AT25" s="2678"/>
      <c r="AU25" s="2678"/>
      <c r="AV25" s="2679"/>
      <c r="AW25" s="472"/>
      <c r="AX25" s="472"/>
      <c r="AY25" s="472"/>
      <c r="AZ25" s="472"/>
      <c r="BA25" s="472"/>
      <c r="BB25" s="472"/>
      <c r="BC25" s="472"/>
      <c r="BD25" s="472"/>
      <c r="BE25" s="472"/>
      <c r="BF25" s="472"/>
      <c r="BG25" s="473"/>
      <c r="BH25" s="473"/>
      <c r="BI25" s="473"/>
      <c r="BJ25" s="473"/>
      <c r="BK25" s="473"/>
      <c r="BL25" s="473"/>
      <c r="BM25" s="473"/>
      <c r="BN25" s="473"/>
      <c r="BO25" s="473"/>
      <c r="BP25" s="473"/>
      <c r="BQ25" s="473"/>
      <c r="BR25" s="473"/>
      <c r="BS25" s="473"/>
      <c r="BT25" s="473"/>
      <c r="BU25" s="473"/>
      <c r="BV25" s="473"/>
      <c r="BW25" s="473"/>
      <c r="BX25" s="473"/>
      <c r="BY25" s="473"/>
      <c r="BZ25" s="473"/>
      <c r="CA25" s="473"/>
      <c r="CB25" s="473"/>
      <c r="CC25" s="473"/>
      <c r="CD25" s="473"/>
      <c r="CE25" s="473"/>
    </row>
    <row r="26" spans="1:83" ht="21.75" customHeight="1">
      <c r="A26" s="2669"/>
      <c r="B26" s="2670"/>
      <c r="C26" s="2688" t="s">
        <v>599</v>
      </c>
      <c r="D26" s="2689"/>
      <c r="E26" s="2689" t="s">
        <v>599</v>
      </c>
      <c r="F26" s="2689"/>
      <c r="G26" s="2681"/>
      <c r="H26" s="2681"/>
      <c r="I26" s="2681"/>
      <c r="J26" s="2681"/>
      <c r="K26" s="2681"/>
      <c r="L26" s="2681"/>
      <c r="M26" s="2681"/>
      <c r="N26" s="2681"/>
      <c r="O26" s="2681"/>
      <c r="P26" s="2681"/>
      <c r="Q26" s="2681"/>
      <c r="R26" s="2681"/>
      <c r="S26" s="2681"/>
      <c r="T26" s="2681"/>
      <c r="U26" s="2681"/>
      <c r="V26" s="2681"/>
      <c r="W26" s="2681"/>
      <c r="X26" s="2681"/>
      <c r="Y26" s="2681"/>
      <c r="Z26" s="2681"/>
      <c r="AA26" s="2681"/>
      <c r="AB26" s="2681"/>
      <c r="AC26" s="2681"/>
      <c r="AD26" s="2681"/>
      <c r="AE26" s="2681"/>
      <c r="AF26" s="2682"/>
      <c r="AG26" s="2674"/>
      <c r="AH26" s="2675"/>
      <c r="AI26" s="2675"/>
      <c r="AJ26" s="2675"/>
      <c r="AK26" s="2675"/>
      <c r="AL26" s="2675"/>
      <c r="AM26" s="2676"/>
      <c r="AN26" s="2677"/>
      <c r="AO26" s="2678"/>
      <c r="AP26" s="2678"/>
      <c r="AQ26" s="2678"/>
      <c r="AR26" s="2678"/>
      <c r="AS26" s="2678"/>
      <c r="AT26" s="2678"/>
      <c r="AU26" s="2678"/>
      <c r="AV26" s="2679"/>
      <c r="AW26" s="472"/>
      <c r="AX26" s="472"/>
      <c r="AY26" s="472"/>
      <c r="AZ26" s="472"/>
      <c r="BA26" s="472"/>
      <c r="BB26" s="472"/>
      <c r="BC26" s="472"/>
      <c r="BD26" s="472"/>
      <c r="BE26" s="472"/>
      <c r="BF26" s="472"/>
      <c r="BG26" s="473"/>
      <c r="BH26" s="473"/>
      <c r="BI26" s="473"/>
      <c r="BJ26" s="473"/>
      <c r="BK26" s="473"/>
      <c r="BL26" s="473"/>
      <c r="BM26" s="473"/>
      <c r="BN26" s="473"/>
      <c r="BO26" s="473"/>
      <c r="BP26" s="473"/>
      <c r="BQ26" s="473"/>
      <c r="BR26" s="473"/>
      <c r="BS26" s="473"/>
      <c r="BT26" s="473"/>
      <c r="BU26" s="473"/>
      <c r="BV26" s="473"/>
      <c r="BW26" s="473"/>
      <c r="BX26" s="473"/>
      <c r="BY26" s="473"/>
      <c r="BZ26" s="473"/>
      <c r="CA26" s="473"/>
      <c r="CB26" s="473"/>
      <c r="CC26" s="473"/>
      <c r="CD26" s="473"/>
      <c r="CE26" s="473"/>
    </row>
    <row r="27" spans="1:83" ht="21.75" customHeight="1">
      <c r="A27" s="2669">
        <v>6</v>
      </c>
      <c r="B27" s="2670"/>
      <c r="C27" s="2680" t="s">
        <v>603</v>
      </c>
      <c r="D27" s="2681"/>
      <c r="E27" s="2681"/>
      <c r="F27" s="2681"/>
      <c r="G27" s="2681"/>
      <c r="H27" s="2681"/>
      <c r="I27" s="2681"/>
      <c r="J27" s="2681"/>
      <c r="K27" s="2681"/>
      <c r="L27" s="2681"/>
      <c r="M27" s="2681"/>
      <c r="N27" s="2681"/>
      <c r="O27" s="2681"/>
      <c r="P27" s="2681"/>
      <c r="Q27" s="2681"/>
      <c r="R27" s="2681"/>
      <c r="S27" s="2681"/>
      <c r="T27" s="2681"/>
      <c r="U27" s="2681"/>
      <c r="V27" s="2681"/>
      <c r="W27" s="2681"/>
      <c r="X27" s="2681"/>
      <c r="Y27" s="2681"/>
      <c r="Z27" s="2681"/>
      <c r="AA27" s="2681"/>
      <c r="AB27" s="2681"/>
      <c r="AC27" s="2681"/>
      <c r="AD27" s="2681"/>
      <c r="AE27" s="2681"/>
      <c r="AF27" s="2682"/>
      <c r="AG27" s="2674"/>
      <c r="AH27" s="2675"/>
      <c r="AI27" s="2675"/>
      <c r="AJ27" s="2675"/>
      <c r="AK27" s="2675"/>
      <c r="AL27" s="2675"/>
      <c r="AM27" s="2676"/>
      <c r="AN27" s="2683">
        <f>AN10-AN19</f>
        <v>0</v>
      </c>
      <c r="AO27" s="2684"/>
      <c r="AP27" s="2684"/>
      <c r="AQ27" s="2684"/>
      <c r="AR27" s="2684"/>
      <c r="AS27" s="2684"/>
      <c r="AT27" s="2684"/>
      <c r="AU27" s="2684"/>
      <c r="AV27" s="2685"/>
      <c r="AW27" s="472"/>
      <c r="AX27" s="472"/>
      <c r="AY27" s="472"/>
      <c r="AZ27" s="472"/>
      <c r="BA27" s="472"/>
      <c r="BB27" s="472"/>
      <c r="BC27" s="472"/>
      <c r="BD27" s="472"/>
      <c r="BE27" s="472"/>
      <c r="BF27" s="472"/>
      <c r="BG27" s="473"/>
      <c r="BH27" s="473"/>
      <c r="BI27" s="473"/>
      <c r="BJ27" s="473"/>
      <c r="BK27" s="473"/>
      <c r="BL27" s="473"/>
      <c r="BM27" s="473"/>
      <c r="BN27" s="473"/>
      <c r="BO27" s="473"/>
      <c r="BP27" s="473"/>
      <c r="BQ27" s="473"/>
      <c r="BR27" s="473"/>
      <c r="BS27" s="473"/>
      <c r="BT27" s="473"/>
      <c r="BU27" s="473"/>
      <c r="BV27" s="473"/>
      <c r="BW27" s="473"/>
      <c r="BX27" s="473"/>
      <c r="BY27" s="473"/>
      <c r="BZ27" s="473"/>
      <c r="CA27" s="473"/>
      <c r="CB27" s="473"/>
      <c r="CC27" s="473"/>
      <c r="CD27" s="473"/>
      <c r="CE27" s="473"/>
    </row>
    <row r="28" spans="1:58" ht="82.5" customHeight="1">
      <c r="A28" s="476"/>
      <c r="B28" s="477"/>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477"/>
      <c r="AV28" s="478"/>
      <c r="AW28" s="468"/>
      <c r="AX28" s="468"/>
      <c r="AY28" s="468"/>
      <c r="AZ28" s="468"/>
      <c r="BA28" s="468"/>
      <c r="BB28" s="468"/>
      <c r="BC28" s="468"/>
      <c r="BD28" s="468"/>
      <c r="BE28" s="468"/>
      <c r="BF28" s="468"/>
    </row>
    <row r="29" spans="1:58" ht="20.25" customHeight="1">
      <c r="A29" s="456"/>
      <c r="B29" s="376" t="s">
        <v>604</v>
      </c>
      <c r="C29" s="376"/>
      <c r="D29" s="376"/>
      <c r="E29" s="2690"/>
      <c r="F29" s="2691"/>
      <c r="G29" s="2691"/>
      <c r="H29" s="2691"/>
      <c r="I29" s="2691"/>
      <c r="J29" s="2691"/>
      <c r="K29" s="2691"/>
      <c r="L29" s="2692"/>
      <c r="M29" s="376"/>
      <c r="N29" s="376"/>
      <c r="O29" s="376"/>
      <c r="P29" s="376"/>
      <c r="Q29" s="376"/>
      <c r="R29" s="376"/>
      <c r="S29" s="376"/>
      <c r="T29" s="376"/>
      <c r="U29" s="376"/>
      <c r="V29" s="376"/>
      <c r="W29" s="376"/>
      <c r="X29" s="376"/>
      <c r="Y29" s="376"/>
      <c r="Z29" s="376"/>
      <c r="AA29" s="376"/>
      <c r="AB29" s="376"/>
      <c r="AC29" s="376"/>
      <c r="AD29" s="376"/>
      <c r="AE29" s="376"/>
      <c r="AF29" s="376"/>
      <c r="AG29" s="376" t="s">
        <v>344</v>
      </c>
      <c r="AH29" s="376"/>
      <c r="AI29" s="376"/>
      <c r="AJ29" s="376"/>
      <c r="AK29" s="376"/>
      <c r="AL29" s="461"/>
      <c r="AM29" s="461"/>
      <c r="AN29" s="461"/>
      <c r="AO29" s="461"/>
      <c r="AP29" s="461"/>
      <c r="AQ29" s="461"/>
      <c r="AR29" s="461"/>
      <c r="AS29" s="461"/>
      <c r="AT29" s="461"/>
      <c r="AU29" s="461"/>
      <c r="AV29" s="479"/>
      <c r="AW29" s="468"/>
      <c r="AX29" s="468"/>
      <c r="AY29" s="468"/>
      <c r="AZ29" s="468"/>
      <c r="BA29" s="468"/>
      <c r="BB29" s="468"/>
      <c r="BC29" s="468"/>
      <c r="BD29" s="468"/>
      <c r="BE29" s="468"/>
      <c r="BF29" s="468"/>
    </row>
    <row r="30" spans="1:58" ht="13.5" thickBot="1">
      <c r="A30" s="348"/>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480"/>
      <c r="AW30" s="468"/>
      <c r="AX30" s="468"/>
      <c r="AY30" s="468"/>
      <c r="AZ30" s="468"/>
      <c r="BA30" s="468"/>
      <c r="BB30" s="468"/>
      <c r="BC30" s="468"/>
      <c r="BD30" s="468"/>
      <c r="BE30" s="468"/>
      <c r="BF30" s="468"/>
    </row>
    <row r="31" spans="1:58" ht="33">
      <c r="A31" s="468"/>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81" t="s">
        <v>785</v>
      </c>
      <c r="AW31" s="468"/>
      <c r="AX31" s="468"/>
      <c r="AY31" s="468"/>
      <c r="AZ31" s="468"/>
      <c r="BA31" s="468"/>
      <c r="BB31" s="468"/>
      <c r="BC31" s="468"/>
      <c r="BD31" s="468"/>
      <c r="BE31" s="468"/>
      <c r="BF31" s="468"/>
    </row>
    <row r="32" spans="1:58" ht="12.75">
      <c r="A32" s="2693"/>
      <c r="B32" s="2693"/>
      <c r="C32" s="2693"/>
      <c r="D32" s="2693"/>
      <c r="E32" s="2693"/>
      <c r="F32" s="2693"/>
      <c r="G32" s="2693"/>
      <c r="H32" s="2693"/>
      <c r="I32" s="2693"/>
      <c r="J32" s="2693"/>
      <c r="K32" s="468"/>
      <c r="L32" s="468"/>
      <c r="M32" s="468"/>
      <c r="N32" s="468"/>
      <c r="O32" s="468"/>
      <c r="P32" s="468"/>
      <c r="Q32" s="468"/>
      <c r="R32" s="468"/>
      <c r="S32" s="468"/>
      <c r="T32" s="468"/>
      <c r="U32" s="468"/>
      <c r="V32" s="468"/>
      <c r="W32" s="468"/>
      <c r="X32" s="468"/>
      <c r="Y32" s="468"/>
      <c r="Z32" s="468"/>
      <c r="AA32" s="468"/>
      <c r="AB32" s="468"/>
      <c r="AC32" s="468"/>
      <c r="AD32" s="468"/>
      <c r="AE32" s="2693"/>
      <c r="AF32" s="2693"/>
      <c r="AG32" s="2693"/>
      <c r="AH32" s="2693"/>
      <c r="AI32" s="2693"/>
      <c r="AJ32" s="2693"/>
      <c r="AK32" s="2693"/>
      <c r="AL32" s="2693"/>
      <c r="AM32" s="2693"/>
      <c r="AN32" s="2693"/>
      <c r="AO32" s="468"/>
      <c r="AP32" s="468"/>
      <c r="AQ32" s="468"/>
      <c r="AR32" s="468"/>
      <c r="AS32" s="468"/>
      <c r="AT32" s="468"/>
      <c r="AU32" s="468"/>
      <c r="AV32" s="468"/>
      <c r="AW32" s="468"/>
      <c r="AX32" s="468"/>
      <c r="AY32" s="468"/>
      <c r="AZ32" s="468"/>
      <c r="BA32" s="468"/>
      <c r="BB32" s="468"/>
      <c r="BC32" s="468"/>
      <c r="BD32" s="468"/>
      <c r="BE32" s="468"/>
      <c r="BF32" s="468"/>
    </row>
    <row r="33" spans="1:58" ht="12.75">
      <c r="A33" s="468"/>
      <c r="B33" s="46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8"/>
      <c r="BB33" s="468"/>
      <c r="BC33" s="468"/>
      <c r="BD33" s="468"/>
      <c r="BE33" s="468"/>
      <c r="BF33" s="468"/>
    </row>
    <row r="34" spans="1:58" ht="12.75">
      <c r="A34" s="468"/>
      <c r="B34" s="468"/>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8"/>
      <c r="BC34" s="468"/>
      <c r="BD34" s="468"/>
      <c r="BE34" s="468"/>
      <c r="BF34" s="468"/>
    </row>
    <row r="35" spans="1:58" ht="12.75">
      <c r="A35" s="468"/>
      <c r="B35" s="468"/>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row>
    <row r="36" spans="1:58" ht="12.75">
      <c r="A36" s="468"/>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c r="AY36" s="468"/>
      <c r="AZ36" s="468"/>
      <c r="BA36" s="468"/>
      <c r="BB36" s="468"/>
      <c r="BC36" s="468"/>
      <c r="BD36" s="468"/>
      <c r="BE36" s="468"/>
      <c r="BF36" s="468"/>
    </row>
    <row r="37" spans="1:58" ht="12.75">
      <c r="A37" s="468"/>
      <c r="B37" s="468"/>
      <c r="C37" s="468"/>
      <c r="D37" s="468"/>
      <c r="E37" s="468"/>
      <c r="F37" s="468"/>
      <c r="G37" s="468"/>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8"/>
      <c r="AY37" s="468"/>
      <c r="AZ37" s="468"/>
      <c r="BA37" s="468"/>
      <c r="BB37" s="468"/>
      <c r="BC37" s="468"/>
      <c r="BD37" s="468"/>
      <c r="BE37" s="468"/>
      <c r="BF37" s="468"/>
    </row>
    <row r="38" spans="1:58" ht="12.75">
      <c r="A38" s="468"/>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8"/>
      <c r="AY38" s="468"/>
      <c r="AZ38" s="468"/>
      <c r="BA38" s="468"/>
      <c r="BB38" s="468"/>
      <c r="BC38" s="468"/>
      <c r="BD38" s="468"/>
      <c r="BE38" s="468"/>
      <c r="BF38" s="468"/>
    </row>
    <row r="39" spans="1:58" ht="12.75">
      <c r="A39" s="468"/>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8"/>
      <c r="AY39" s="468"/>
      <c r="AZ39" s="468"/>
      <c r="BA39" s="468"/>
      <c r="BB39" s="468"/>
      <c r="BC39" s="468"/>
      <c r="BD39" s="468"/>
      <c r="BE39" s="468"/>
      <c r="BF39" s="468"/>
    </row>
    <row r="40" spans="1:58" ht="12.75">
      <c r="A40" s="468"/>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8"/>
      <c r="AW40" s="468"/>
      <c r="AX40" s="468"/>
      <c r="AY40" s="468"/>
      <c r="AZ40" s="468"/>
      <c r="BA40" s="468"/>
      <c r="BB40" s="468"/>
      <c r="BC40" s="468"/>
      <c r="BD40" s="468"/>
      <c r="BE40" s="468"/>
      <c r="BF40" s="468"/>
    </row>
    <row r="41" spans="1:58" ht="12.75">
      <c r="A41" s="468"/>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468"/>
      <c r="AT41" s="468"/>
      <c r="AU41" s="468"/>
      <c r="AV41" s="468"/>
      <c r="AW41" s="468"/>
      <c r="AX41" s="468"/>
      <c r="AY41" s="468"/>
      <c r="AZ41" s="468"/>
      <c r="BA41" s="468"/>
      <c r="BB41" s="468"/>
      <c r="BC41" s="468"/>
      <c r="BD41" s="468"/>
      <c r="BE41" s="468"/>
      <c r="BF41" s="468"/>
    </row>
    <row r="42" spans="1:58" ht="12.75">
      <c r="A42" s="468"/>
      <c r="B42" s="468"/>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8"/>
      <c r="AY42" s="468"/>
      <c r="AZ42" s="468"/>
      <c r="BA42" s="468"/>
      <c r="BB42" s="468"/>
      <c r="BC42" s="468"/>
      <c r="BD42" s="468"/>
      <c r="BE42" s="468"/>
      <c r="BF42" s="468"/>
    </row>
    <row r="43" spans="1:58" ht="12.75">
      <c r="A43" s="468"/>
      <c r="B43" s="468"/>
      <c r="C43" s="468"/>
      <c r="D43" s="468"/>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row>
    <row r="44" spans="1:58" ht="12.75">
      <c r="A44" s="468"/>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c r="BF44" s="468"/>
    </row>
    <row r="45" spans="1:58" ht="12.75">
      <c r="A45" s="468"/>
      <c r="B45" s="468"/>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8"/>
      <c r="BD45" s="468"/>
      <c r="BE45" s="468"/>
      <c r="BF45" s="468"/>
    </row>
    <row r="46" spans="1:58" ht="12.75">
      <c r="A46" s="468"/>
      <c r="B46" s="468"/>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row>
    <row r="47" spans="1:58" ht="12.75">
      <c r="A47" s="468"/>
      <c r="B47" s="468"/>
      <c r="C47" s="468"/>
      <c r="D47" s="468"/>
      <c r="E47" s="468"/>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468"/>
      <c r="AL47" s="468"/>
      <c r="AM47" s="468"/>
      <c r="AN47" s="468"/>
      <c r="AO47" s="468"/>
      <c r="AP47" s="468"/>
      <c r="AQ47" s="468"/>
      <c r="AR47" s="468"/>
      <c r="AS47" s="468"/>
      <c r="AT47" s="468"/>
      <c r="AU47" s="468"/>
      <c r="AV47" s="468"/>
      <c r="AW47" s="468"/>
      <c r="AX47" s="468"/>
      <c r="AY47" s="468"/>
      <c r="AZ47" s="468"/>
      <c r="BA47" s="468"/>
      <c r="BB47" s="468"/>
      <c r="BC47" s="468"/>
      <c r="BD47" s="468"/>
      <c r="BE47" s="468"/>
      <c r="BF47" s="468"/>
    </row>
    <row r="48" spans="1:58" ht="12.75">
      <c r="A48" s="468"/>
      <c r="B48" s="468"/>
      <c r="C48" s="468"/>
      <c r="D48" s="468"/>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8"/>
      <c r="AY48" s="468"/>
      <c r="AZ48" s="468"/>
      <c r="BA48" s="468"/>
      <c r="BB48" s="468"/>
      <c r="BC48" s="468"/>
      <c r="BD48" s="468"/>
      <c r="BE48" s="468"/>
      <c r="BF48" s="468"/>
    </row>
    <row r="49" spans="1:58" ht="12.75">
      <c r="A49" s="468"/>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68"/>
      <c r="BE49" s="468"/>
      <c r="BF49" s="468"/>
    </row>
    <row r="50" spans="1:58" ht="12.75">
      <c r="A50" s="468"/>
      <c r="B50" s="468"/>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8"/>
      <c r="BD50" s="468"/>
      <c r="BE50" s="468"/>
      <c r="BF50" s="468"/>
    </row>
    <row r="51" spans="1:58" ht="12.75">
      <c r="A51" s="468"/>
      <c r="B51" s="468"/>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468"/>
      <c r="BA51" s="468"/>
      <c r="BB51" s="468"/>
      <c r="BC51" s="468"/>
      <c r="BD51" s="468"/>
      <c r="BE51" s="468"/>
      <c r="BF51" s="468"/>
    </row>
    <row r="52" spans="1:58" ht="12.75">
      <c r="A52" s="468"/>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8"/>
      <c r="AY52" s="468"/>
      <c r="AZ52" s="468"/>
      <c r="BA52" s="468"/>
      <c r="BB52" s="468"/>
      <c r="BC52" s="468"/>
      <c r="BD52" s="468"/>
      <c r="BE52" s="468"/>
      <c r="BF52" s="468"/>
    </row>
    <row r="53" spans="1:58" ht="12.75">
      <c r="A53" s="468"/>
      <c r="B53" s="468"/>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8"/>
      <c r="BD53" s="468"/>
      <c r="BE53" s="468"/>
      <c r="BF53" s="468"/>
    </row>
    <row r="54" spans="1:58" ht="12.75">
      <c r="A54" s="468"/>
      <c r="B54" s="468"/>
      <c r="C54" s="468"/>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468"/>
      <c r="AV54" s="468"/>
      <c r="AW54" s="468"/>
      <c r="AX54" s="468"/>
      <c r="AY54" s="468"/>
      <c r="AZ54" s="468"/>
      <c r="BA54" s="468"/>
      <c r="BB54" s="468"/>
      <c r="BC54" s="468"/>
      <c r="BD54" s="468"/>
      <c r="BE54" s="468"/>
      <c r="BF54" s="468"/>
    </row>
    <row r="55" spans="1:58" ht="12.75">
      <c r="A55" s="468"/>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8"/>
      <c r="AO55" s="468"/>
      <c r="AP55" s="468"/>
      <c r="AQ55" s="468"/>
      <c r="AR55" s="468"/>
      <c r="AS55" s="468"/>
      <c r="AT55" s="468"/>
      <c r="AU55" s="468"/>
      <c r="AV55" s="468"/>
      <c r="AW55" s="468"/>
      <c r="AX55" s="468"/>
      <c r="AY55" s="468"/>
      <c r="AZ55" s="468"/>
      <c r="BA55" s="468"/>
      <c r="BB55" s="468"/>
      <c r="BC55" s="468"/>
      <c r="BD55" s="468"/>
      <c r="BE55" s="468"/>
      <c r="BF55" s="468"/>
    </row>
    <row r="56" spans="1:58" ht="12.75">
      <c r="A56" s="468"/>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c r="BF56" s="468"/>
    </row>
    <row r="57" spans="1:58" ht="12.75">
      <c r="A57" s="468"/>
      <c r="B57" s="468"/>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8"/>
      <c r="AY57" s="468"/>
      <c r="AZ57" s="468"/>
      <c r="BA57" s="468"/>
      <c r="BB57" s="468"/>
      <c r="BC57" s="468"/>
      <c r="BD57" s="468"/>
      <c r="BE57" s="468"/>
      <c r="BF57" s="468"/>
    </row>
    <row r="58" spans="1:58" ht="12.75">
      <c r="A58" s="468"/>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8"/>
      <c r="AZ58" s="468"/>
      <c r="BA58" s="468"/>
      <c r="BB58" s="468"/>
      <c r="BC58" s="468"/>
      <c r="BD58" s="468"/>
      <c r="BE58" s="468"/>
      <c r="BF58" s="468"/>
    </row>
    <row r="59" spans="1:58" ht="12.75">
      <c r="A59" s="468"/>
      <c r="B59" s="468"/>
      <c r="C59" s="468"/>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8"/>
      <c r="AY59" s="468"/>
      <c r="AZ59" s="468"/>
      <c r="BA59" s="468"/>
      <c r="BB59" s="468"/>
      <c r="BC59" s="468"/>
      <c r="BD59" s="468"/>
      <c r="BE59" s="468"/>
      <c r="BF59" s="468"/>
    </row>
    <row r="60" spans="1:58" ht="12.75">
      <c r="A60" s="468"/>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8"/>
      <c r="AY60" s="468"/>
      <c r="AZ60" s="468"/>
      <c r="BA60" s="468"/>
      <c r="BB60" s="468"/>
      <c r="BC60" s="468"/>
      <c r="BD60" s="468"/>
      <c r="BE60" s="468"/>
      <c r="BF60" s="468"/>
    </row>
    <row r="61" spans="1:58" ht="12.75">
      <c r="A61" s="468"/>
      <c r="B61" s="468"/>
      <c r="C61" s="468"/>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8"/>
      <c r="AY61" s="468"/>
      <c r="AZ61" s="468"/>
      <c r="BA61" s="468"/>
      <c r="BB61" s="468"/>
      <c r="BC61" s="468"/>
      <c r="BD61" s="468"/>
      <c r="BE61" s="468"/>
      <c r="BF61" s="468"/>
    </row>
    <row r="62" spans="1:58" ht="12.75">
      <c r="A62" s="468"/>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8"/>
      <c r="AY62" s="468"/>
      <c r="AZ62" s="468"/>
      <c r="BA62" s="468"/>
      <c r="BB62" s="468"/>
      <c r="BC62" s="468"/>
      <c r="BD62" s="468"/>
      <c r="BE62" s="468"/>
      <c r="BF62" s="468"/>
    </row>
    <row r="63" spans="1:58" ht="12.75">
      <c r="A63" s="468"/>
      <c r="B63" s="468"/>
      <c r="C63" s="468"/>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8"/>
      <c r="BA63" s="468"/>
      <c r="BB63" s="468"/>
      <c r="BC63" s="468"/>
      <c r="BD63" s="468"/>
      <c r="BE63" s="468"/>
      <c r="BF63" s="468"/>
    </row>
    <row r="64" spans="1:58" ht="12.75">
      <c r="A64" s="468"/>
      <c r="B64" s="468"/>
      <c r="C64" s="468"/>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row>
    <row r="65" spans="1:58" ht="12.75">
      <c r="A65" s="468"/>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8"/>
      <c r="AY65" s="468"/>
      <c r="AZ65" s="468"/>
      <c r="BA65" s="468"/>
      <c r="BB65" s="468"/>
      <c r="BC65" s="468"/>
      <c r="BD65" s="468"/>
      <c r="BE65" s="468"/>
      <c r="BF65" s="468"/>
    </row>
    <row r="66" spans="1:58" ht="12.75">
      <c r="A66" s="468"/>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468"/>
      <c r="AY66" s="468"/>
      <c r="AZ66" s="468"/>
      <c r="BA66" s="468"/>
      <c r="BB66" s="468"/>
      <c r="BC66" s="468"/>
      <c r="BD66" s="468"/>
      <c r="BE66" s="468"/>
      <c r="BF66" s="468"/>
    </row>
    <row r="67" spans="1:58" ht="12.75">
      <c r="A67" s="468"/>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c r="AO67" s="468"/>
      <c r="AP67" s="468"/>
      <c r="AQ67" s="468"/>
      <c r="AR67" s="468"/>
      <c r="AS67" s="468"/>
      <c r="AT67" s="468"/>
      <c r="AU67" s="468"/>
      <c r="AV67" s="468"/>
      <c r="AW67" s="468"/>
      <c r="AX67" s="468"/>
      <c r="AY67" s="468"/>
      <c r="AZ67" s="468"/>
      <c r="BA67" s="468"/>
      <c r="BB67" s="468"/>
      <c r="BC67" s="468"/>
      <c r="BD67" s="468"/>
      <c r="BE67" s="468"/>
      <c r="BF67" s="468"/>
    </row>
    <row r="68" spans="1:58" ht="12.75">
      <c r="A68" s="468"/>
      <c r="B68" s="468"/>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c r="AO68" s="468"/>
      <c r="AP68" s="468"/>
      <c r="AQ68" s="468"/>
      <c r="AR68" s="468"/>
      <c r="AS68" s="468"/>
      <c r="AT68" s="468"/>
      <c r="AU68" s="468"/>
      <c r="AV68" s="468"/>
      <c r="AW68" s="468"/>
      <c r="AX68" s="468"/>
      <c r="AY68" s="468"/>
      <c r="AZ68" s="468"/>
      <c r="BA68" s="468"/>
      <c r="BB68" s="468"/>
      <c r="BC68" s="468"/>
      <c r="BD68" s="468"/>
      <c r="BE68" s="468"/>
      <c r="BF68" s="468"/>
    </row>
    <row r="69" spans="1:58" ht="12.75">
      <c r="A69" s="468"/>
      <c r="B69" s="468"/>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row>
    <row r="70" spans="1:58" ht="12.75">
      <c r="A70" s="468"/>
      <c r="B70" s="468"/>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c r="AN70" s="468"/>
      <c r="AO70" s="468"/>
      <c r="AP70" s="468"/>
      <c r="AQ70" s="468"/>
      <c r="AR70" s="468"/>
      <c r="AS70" s="468"/>
      <c r="AT70" s="468"/>
      <c r="AU70" s="468"/>
      <c r="AV70" s="468"/>
      <c r="AW70" s="468"/>
      <c r="AX70" s="468"/>
      <c r="AY70" s="468"/>
      <c r="AZ70" s="468"/>
      <c r="BA70" s="468"/>
      <c r="BB70" s="468"/>
      <c r="BC70" s="468"/>
      <c r="BD70" s="468"/>
      <c r="BE70" s="468"/>
      <c r="BF70" s="468"/>
    </row>
    <row r="71" spans="1:58" ht="12.75">
      <c r="A71" s="468"/>
      <c r="B71" s="468"/>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c r="AO71" s="468"/>
      <c r="AP71" s="468"/>
      <c r="AQ71" s="468"/>
      <c r="AR71" s="468"/>
      <c r="AS71" s="468"/>
      <c r="AT71" s="468"/>
      <c r="AU71" s="468"/>
      <c r="AV71" s="468"/>
      <c r="AW71" s="468"/>
      <c r="AX71" s="468"/>
      <c r="AY71" s="468"/>
      <c r="AZ71" s="468"/>
      <c r="BA71" s="468"/>
      <c r="BB71" s="468"/>
      <c r="BC71" s="468"/>
      <c r="BD71" s="468"/>
      <c r="BE71" s="468"/>
      <c r="BF71" s="468"/>
    </row>
    <row r="72" spans="1:58" ht="12.75">
      <c r="A72" s="468"/>
      <c r="B72" s="468"/>
      <c r="C72" s="468"/>
      <c r="D72" s="468"/>
      <c r="E72" s="468"/>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H72" s="468"/>
      <c r="AI72" s="468"/>
      <c r="AJ72" s="468"/>
      <c r="AK72" s="468"/>
      <c r="AL72" s="468"/>
      <c r="AM72" s="468"/>
      <c r="AN72" s="468"/>
      <c r="AO72" s="468"/>
      <c r="AP72" s="468"/>
      <c r="AQ72" s="468"/>
      <c r="AR72" s="468"/>
      <c r="AS72" s="468"/>
      <c r="AT72" s="468"/>
      <c r="AU72" s="468"/>
      <c r="AV72" s="468"/>
      <c r="AW72" s="468"/>
      <c r="AX72" s="468"/>
      <c r="AY72" s="468"/>
      <c r="AZ72" s="468"/>
      <c r="BA72" s="468"/>
      <c r="BB72" s="468"/>
      <c r="BC72" s="468"/>
      <c r="BD72" s="468"/>
      <c r="BE72" s="468"/>
      <c r="BF72" s="468"/>
    </row>
    <row r="73" spans="1:58" ht="12.75">
      <c r="A73" s="468"/>
      <c r="B73" s="468"/>
      <c r="C73" s="468"/>
      <c r="D73" s="468"/>
      <c r="E73" s="468"/>
      <c r="F73" s="468"/>
      <c r="G73" s="468"/>
      <c r="H73" s="468"/>
      <c r="I73" s="468"/>
      <c r="J73" s="468"/>
      <c r="K73" s="468"/>
      <c r="L73" s="468"/>
      <c r="M73" s="468"/>
      <c r="N73" s="468"/>
      <c r="O73" s="468"/>
      <c r="P73" s="468"/>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468"/>
      <c r="AO73" s="468"/>
      <c r="AP73" s="468"/>
      <c r="AQ73" s="468"/>
      <c r="AR73" s="468"/>
      <c r="AS73" s="468"/>
      <c r="AT73" s="468"/>
      <c r="AU73" s="468"/>
      <c r="AV73" s="468"/>
      <c r="AW73" s="468"/>
      <c r="AX73" s="468"/>
      <c r="AY73" s="468"/>
      <c r="AZ73" s="468"/>
      <c r="BA73" s="468"/>
      <c r="BB73" s="468"/>
      <c r="BC73" s="468"/>
      <c r="BD73" s="468"/>
      <c r="BE73" s="468"/>
      <c r="BF73" s="468"/>
    </row>
    <row r="74" spans="1:58" ht="12.75">
      <c r="A74" s="468"/>
      <c r="B74" s="468"/>
      <c r="C74" s="468"/>
      <c r="D74" s="468"/>
      <c r="E74" s="468"/>
      <c r="F74" s="468"/>
      <c r="G74" s="468"/>
      <c r="H74" s="468"/>
      <c r="I74" s="468"/>
      <c r="J74" s="468"/>
      <c r="K74" s="468"/>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row>
    <row r="75" spans="1:58" ht="12.75">
      <c r="A75" s="468"/>
      <c r="B75" s="468"/>
      <c r="C75" s="468"/>
      <c r="D75" s="468"/>
      <c r="E75" s="468"/>
      <c r="F75" s="468"/>
      <c r="G75" s="468"/>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row>
    <row r="76" spans="1:58" ht="12.75">
      <c r="A76" s="468"/>
      <c r="B76" s="468"/>
      <c r="C76" s="468"/>
      <c r="D76" s="468"/>
      <c r="E76" s="468"/>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8"/>
      <c r="AY76" s="468"/>
      <c r="AZ76" s="468"/>
      <c r="BA76" s="468"/>
      <c r="BB76" s="468"/>
      <c r="BC76" s="468"/>
      <c r="BD76" s="468"/>
      <c r="BE76" s="468"/>
      <c r="BF76" s="468"/>
    </row>
    <row r="77" spans="1:58" ht="12.75">
      <c r="A77" s="468"/>
      <c r="B77" s="468"/>
      <c r="C77" s="468"/>
      <c r="D77" s="468"/>
      <c r="E77" s="468"/>
      <c r="F77" s="468"/>
      <c r="G77" s="468"/>
      <c r="H77" s="468"/>
      <c r="I77" s="468"/>
      <c r="J77" s="468"/>
      <c r="K77" s="468"/>
      <c r="L77" s="468"/>
      <c r="M77" s="468"/>
      <c r="N77" s="468"/>
      <c r="O77" s="468"/>
      <c r="P77" s="468"/>
      <c r="Q77" s="468"/>
      <c r="R77" s="468"/>
      <c r="S77" s="468"/>
      <c r="T77" s="468"/>
      <c r="U77" s="468"/>
      <c r="V77" s="468"/>
      <c r="W77" s="468"/>
      <c r="X77" s="468"/>
      <c r="Y77" s="468"/>
      <c r="Z77" s="468"/>
      <c r="AA77" s="468"/>
      <c r="AB77" s="468"/>
      <c r="AC77" s="468"/>
      <c r="AD77" s="468"/>
      <c r="AE77" s="468"/>
      <c r="AF77" s="468"/>
      <c r="AG77" s="468"/>
      <c r="AH77" s="468"/>
      <c r="AI77" s="468"/>
      <c r="AJ77" s="468"/>
      <c r="AK77" s="468"/>
      <c r="AL77" s="468"/>
      <c r="AM77" s="468"/>
      <c r="AN77" s="468"/>
      <c r="AO77" s="468"/>
      <c r="AP77" s="468"/>
      <c r="AQ77" s="468"/>
      <c r="AR77" s="468"/>
      <c r="AS77" s="468"/>
      <c r="AT77" s="468"/>
      <c r="AU77" s="468"/>
      <c r="AV77" s="468"/>
      <c r="AW77" s="468"/>
      <c r="AX77" s="468"/>
      <c r="AY77" s="468"/>
      <c r="AZ77" s="468"/>
      <c r="BA77" s="468"/>
      <c r="BB77" s="468"/>
      <c r="BC77" s="468"/>
      <c r="BD77" s="468"/>
      <c r="BE77" s="468"/>
      <c r="BF77" s="468"/>
    </row>
    <row r="78" spans="1:58" ht="12.75">
      <c r="A78" s="468"/>
      <c r="B78" s="468"/>
      <c r="C78" s="468"/>
      <c r="D78" s="468"/>
      <c r="E78" s="468"/>
      <c r="F78" s="468"/>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8"/>
      <c r="AY78" s="468"/>
      <c r="AZ78" s="468"/>
      <c r="BA78" s="468"/>
      <c r="BB78" s="468"/>
      <c r="BC78" s="468"/>
      <c r="BD78" s="468"/>
      <c r="BE78" s="468"/>
      <c r="BF78" s="468"/>
    </row>
    <row r="79" spans="1:58" ht="12.75">
      <c r="A79" s="468"/>
      <c r="B79" s="468"/>
      <c r="C79" s="468"/>
      <c r="D79" s="468"/>
      <c r="E79" s="468"/>
      <c r="F79" s="468"/>
      <c r="G79" s="468"/>
      <c r="H79" s="468"/>
      <c r="I79" s="468"/>
      <c r="J79" s="468"/>
      <c r="K79" s="468"/>
      <c r="L79" s="468"/>
      <c r="M79" s="468"/>
      <c r="N79" s="468"/>
      <c r="O79" s="468"/>
      <c r="P79" s="468"/>
      <c r="Q79" s="468"/>
      <c r="R79" s="468"/>
      <c r="S79" s="468"/>
      <c r="T79" s="468"/>
      <c r="U79" s="468"/>
      <c r="V79" s="468"/>
      <c r="W79" s="468"/>
      <c r="X79" s="468"/>
      <c r="Y79" s="468"/>
      <c r="Z79" s="468"/>
      <c r="AA79" s="468"/>
      <c r="AB79" s="468"/>
      <c r="AC79" s="468"/>
      <c r="AD79" s="468"/>
      <c r="AE79" s="468"/>
      <c r="AF79" s="468"/>
      <c r="AG79" s="468"/>
      <c r="AH79" s="468"/>
      <c r="AI79" s="468"/>
      <c r="AJ79" s="468"/>
      <c r="AK79" s="468"/>
      <c r="AL79" s="468"/>
      <c r="AM79" s="468"/>
      <c r="AN79" s="468"/>
      <c r="AO79" s="468"/>
      <c r="AP79" s="468"/>
      <c r="AQ79" s="468"/>
      <c r="AR79" s="468"/>
      <c r="AS79" s="468"/>
      <c r="AT79" s="468"/>
      <c r="AU79" s="468"/>
      <c r="AV79" s="468"/>
      <c r="AW79" s="468"/>
      <c r="AX79" s="468"/>
      <c r="AY79" s="468"/>
      <c r="AZ79" s="468"/>
      <c r="BA79" s="468"/>
      <c r="BB79" s="468"/>
      <c r="BC79" s="468"/>
      <c r="BD79" s="468"/>
      <c r="BE79" s="468"/>
      <c r="BF79" s="468"/>
    </row>
    <row r="80" spans="1:58" ht="12.75">
      <c r="A80" s="468"/>
      <c r="B80" s="468"/>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8"/>
      <c r="AY80" s="468"/>
      <c r="AZ80" s="468"/>
      <c r="BA80" s="468"/>
      <c r="BB80" s="468"/>
      <c r="BC80" s="468"/>
      <c r="BD80" s="468"/>
      <c r="BE80" s="468"/>
      <c r="BF80" s="468"/>
    </row>
    <row r="81" spans="1:58" ht="12.75">
      <c r="A81" s="468"/>
      <c r="B81" s="468"/>
      <c r="C81" s="468"/>
      <c r="D81" s="468"/>
      <c r="E81" s="468"/>
      <c r="F81" s="468"/>
      <c r="G81" s="468"/>
      <c r="H81" s="468"/>
      <c r="I81" s="468"/>
      <c r="J81" s="468"/>
      <c r="K81" s="468"/>
      <c r="L81" s="468"/>
      <c r="M81" s="468"/>
      <c r="N81" s="468"/>
      <c r="O81" s="468"/>
      <c r="P81" s="468"/>
      <c r="Q81" s="468"/>
      <c r="R81" s="468"/>
      <c r="S81" s="468"/>
      <c r="T81" s="468"/>
      <c r="U81" s="468"/>
      <c r="V81" s="468"/>
      <c r="W81" s="468"/>
      <c r="X81" s="468"/>
      <c r="Y81" s="468"/>
      <c r="Z81" s="468"/>
      <c r="AA81" s="468"/>
      <c r="AB81" s="468"/>
      <c r="AC81" s="468"/>
      <c r="AD81" s="468"/>
      <c r="AE81" s="468"/>
      <c r="AF81" s="468"/>
      <c r="AG81" s="468"/>
      <c r="AH81" s="468"/>
      <c r="AI81" s="468"/>
      <c r="AJ81" s="468"/>
      <c r="AK81" s="468"/>
      <c r="AL81" s="468"/>
      <c r="AM81" s="468"/>
      <c r="AN81" s="468"/>
      <c r="AO81" s="468"/>
      <c r="AP81" s="468"/>
      <c r="AQ81" s="468"/>
      <c r="AR81" s="468"/>
      <c r="AS81" s="468"/>
      <c r="AT81" s="468"/>
      <c r="AU81" s="468"/>
      <c r="AV81" s="468"/>
      <c r="AW81" s="468"/>
      <c r="AX81" s="468"/>
      <c r="AY81" s="468"/>
      <c r="AZ81" s="468"/>
      <c r="BA81" s="468"/>
      <c r="BB81" s="468"/>
      <c r="BC81" s="468"/>
      <c r="BD81" s="468"/>
      <c r="BE81" s="468"/>
      <c r="BF81" s="468"/>
    </row>
    <row r="82" spans="1:58" ht="12.75">
      <c r="A82" s="468"/>
      <c r="B82" s="468"/>
      <c r="C82" s="468"/>
      <c r="D82" s="468"/>
      <c r="E82" s="468"/>
      <c r="F82" s="468"/>
      <c r="G82" s="468"/>
      <c r="H82" s="468"/>
      <c r="I82" s="468"/>
      <c r="J82" s="468"/>
      <c r="K82" s="468"/>
      <c r="L82" s="468"/>
      <c r="M82" s="468"/>
      <c r="N82" s="468"/>
      <c r="O82" s="468"/>
      <c r="P82" s="468"/>
      <c r="Q82" s="468"/>
      <c r="R82" s="468"/>
      <c r="S82" s="468"/>
      <c r="T82" s="468"/>
      <c r="U82" s="468"/>
      <c r="V82" s="468"/>
      <c r="W82" s="468"/>
      <c r="X82" s="468"/>
      <c r="Y82" s="468"/>
      <c r="Z82" s="468"/>
      <c r="AA82" s="468"/>
      <c r="AB82" s="468"/>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8"/>
      <c r="AY82" s="468"/>
      <c r="AZ82" s="468"/>
      <c r="BA82" s="468"/>
      <c r="BB82" s="468"/>
      <c r="BC82" s="468"/>
      <c r="BD82" s="468"/>
      <c r="BE82" s="468"/>
      <c r="BF82" s="468"/>
    </row>
    <row r="83" spans="1:58" ht="12.75">
      <c r="A83" s="468"/>
      <c r="B83" s="468"/>
      <c r="C83" s="468"/>
      <c r="D83" s="468"/>
      <c r="E83" s="468"/>
      <c r="F83" s="468"/>
      <c r="G83" s="468"/>
      <c r="H83" s="468"/>
      <c r="I83" s="468"/>
      <c r="J83" s="468"/>
      <c r="K83" s="468"/>
      <c r="L83" s="468"/>
      <c r="M83" s="468"/>
      <c r="N83" s="468"/>
      <c r="O83" s="468"/>
      <c r="P83" s="468"/>
      <c r="Q83" s="468"/>
      <c r="R83" s="468"/>
      <c r="S83" s="468"/>
      <c r="T83" s="468"/>
      <c r="U83" s="468"/>
      <c r="V83" s="468"/>
      <c r="W83" s="468"/>
      <c r="X83" s="468"/>
      <c r="Y83" s="468"/>
      <c r="Z83" s="468"/>
      <c r="AA83" s="468"/>
      <c r="AB83" s="468"/>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8"/>
      <c r="AY83" s="468"/>
      <c r="AZ83" s="468"/>
      <c r="BA83" s="468"/>
      <c r="BB83" s="468"/>
      <c r="BC83" s="468"/>
      <c r="BD83" s="468"/>
      <c r="BE83" s="468"/>
      <c r="BF83" s="468"/>
    </row>
    <row r="84" spans="1:58" ht="12.75">
      <c r="A84" s="468"/>
      <c r="B84" s="468"/>
      <c r="C84" s="468"/>
      <c r="D84" s="468"/>
      <c r="E84" s="468"/>
      <c r="F84" s="468"/>
      <c r="G84" s="468"/>
      <c r="H84" s="468"/>
      <c r="I84" s="468"/>
      <c r="J84" s="468"/>
      <c r="K84" s="468"/>
      <c r="L84" s="468"/>
      <c r="M84" s="468"/>
      <c r="N84" s="468"/>
      <c r="O84" s="468"/>
      <c r="P84" s="468"/>
      <c r="Q84" s="468"/>
      <c r="R84" s="468"/>
      <c r="S84" s="468"/>
      <c r="T84" s="468"/>
      <c r="U84" s="468"/>
      <c r="V84" s="468"/>
      <c r="W84" s="468"/>
      <c r="X84" s="468"/>
      <c r="Y84" s="468"/>
      <c r="Z84" s="468"/>
      <c r="AA84" s="468"/>
      <c r="AB84" s="468"/>
      <c r="AC84" s="468"/>
      <c r="AD84" s="468"/>
      <c r="AE84" s="468"/>
      <c r="AF84" s="468"/>
      <c r="AG84" s="468"/>
      <c r="AH84" s="468"/>
      <c r="AI84" s="468"/>
      <c r="AJ84" s="468"/>
      <c r="AK84" s="468"/>
      <c r="AL84" s="468"/>
      <c r="AM84" s="468"/>
      <c r="AN84" s="468"/>
      <c r="AO84" s="468"/>
      <c r="AP84" s="468"/>
      <c r="AQ84" s="468"/>
      <c r="AR84" s="468"/>
      <c r="AS84" s="468"/>
      <c r="AT84" s="468"/>
      <c r="AU84" s="468"/>
      <c r="AV84" s="468"/>
      <c r="AW84" s="468"/>
      <c r="AX84" s="468"/>
      <c r="AY84" s="468"/>
      <c r="AZ84" s="468"/>
      <c r="BA84" s="468"/>
      <c r="BB84" s="468"/>
      <c r="BC84" s="468"/>
      <c r="BD84" s="468"/>
      <c r="BE84" s="468"/>
      <c r="BF84" s="468"/>
    </row>
    <row r="85" spans="1:58" ht="12.75">
      <c r="A85" s="468"/>
      <c r="B85" s="468"/>
      <c r="C85" s="468"/>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468"/>
      <c r="AM85" s="468"/>
      <c r="AN85" s="468"/>
      <c r="AO85" s="468"/>
      <c r="AP85" s="468"/>
      <c r="AQ85" s="468"/>
      <c r="AR85" s="468"/>
      <c r="AS85" s="468"/>
      <c r="AT85" s="468"/>
      <c r="AU85" s="468"/>
      <c r="AV85" s="468"/>
      <c r="AW85" s="468"/>
      <c r="AX85" s="468"/>
      <c r="AY85" s="468"/>
      <c r="AZ85" s="468"/>
      <c r="BA85" s="468"/>
      <c r="BB85" s="468"/>
      <c r="BC85" s="468"/>
      <c r="BD85" s="468"/>
      <c r="BE85" s="468"/>
      <c r="BF85" s="468"/>
    </row>
    <row r="86" spans="1:58" ht="12.75">
      <c r="A86" s="468"/>
      <c r="B86" s="468"/>
      <c r="C86" s="468"/>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468"/>
      <c r="AJ86" s="468"/>
      <c r="AK86" s="468"/>
      <c r="AL86" s="468"/>
      <c r="AM86" s="468"/>
      <c r="AN86" s="468"/>
      <c r="AO86" s="468"/>
      <c r="AP86" s="468"/>
      <c r="AQ86" s="468"/>
      <c r="AR86" s="468"/>
      <c r="AS86" s="468"/>
      <c r="AT86" s="468"/>
      <c r="AU86" s="468"/>
      <c r="AV86" s="468"/>
      <c r="AW86" s="468"/>
      <c r="AX86" s="468"/>
      <c r="AY86" s="468"/>
      <c r="AZ86" s="468"/>
      <c r="BA86" s="468"/>
      <c r="BB86" s="468"/>
      <c r="BC86" s="468"/>
      <c r="BD86" s="468"/>
      <c r="BE86" s="468"/>
      <c r="BF86" s="468"/>
    </row>
    <row r="87" spans="1:58" ht="12.75">
      <c r="A87" s="468"/>
      <c r="B87" s="468"/>
      <c r="C87" s="468"/>
      <c r="D87" s="468"/>
      <c r="E87" s="468"/>
      <c r="F87" s="468"/>
      <c r="G87" s="468"/>
      <c r="H87" s="468"/>
      <c r="I87" s="468"/>
      <c r="J87" s="468"/>
      <c r="K87" s="468"/>
      <c r="L87" s="468"/>
      <c r="M87" s="468"/>
      <c r="N87" s="468"/>
      <c r="O87" s="468"/>
      <c r="P87" s="468"/>
      <c r="Q87" s="468"/>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468"/>
      <c r="BA87" s="468"/>
      <c r="BB87" s="468"/>
      <c r="BC87" s="468"/>
      <c r="BD87" s="468"/>
      <c r="BE87" s="468"/>
      <c r="BF87" s="468"/>
    </row>
    <row r="88" spans="1:58" ht="12.75">
      <c r="A88" s="468"/>
      <c r="B88" s="468"/>
      <c r="C88" s="468"/>
      <c r="D88" s="468"/>
      <c r="E88" s="468"/>
      <c r="F88" s="468"/>
      <c r="G88" s="468"/>
      <c r="H88" s="468"/>
      <c r="I88" s="468"/>
      <c r="J88" s="468"/>
      <c r="K88" s="468"/>
      <c r="L88" s="468"/>
      <c r="M88" s="468"/>
      <c r="N88" s="468"/>
      <c r="O88" s="468"/>
      <c r="P88" s="468"/>
      <c r="Q88" s="468"/>
      <c r="R88" s="468"/>
      <c r="S88" s="468"/>
      <c r="T88" s="468"/>
      <c r="U88" s="468"/>
      <c r="V88" s="468"/>
      <c r="W88" s="468"/>
      <c r="X88" s="468"/>
      <c r="Y88" s="468"/>
      <c r="Z88" s="468"/>
      <c r="AA88" s="468"/>
      <c r="AB88" s="468"/>
      <c r="AC88" s="468"/>
      <c r="AD88" s="468"/>
      <c r="AE88" s="468"/>
      <c r="AF88" s="468"/>
      <c r="AG88" s="468"/>
      <c r="AH88" s="468"/>
      <c r="AI88" s="468"/>
      <c r="AJ88" s="468"/>
      <c r="AK88" s="468"/>
      <c r="AL88" s="468"/>
      <c r="AM88" s="468"/>
      <c r="AN88" s="468"/>
      <c r="AO88" s="468"/>
      <c r="AP88" s="468"/>
      <c r="AQ88" s="468"/>
      <c r="AR88" s="468"/>
      <c r="AS88" s="468"/>
      <c r="AT88" s="468"/>
      <c r="AU88" s="468"/>
      <c r="AV88" s="468"/>
      <c r="AW88" s="468"/>
      <c r="AX88" s="468"/>
      <c r="AY88" s="468"/>
      <c r="AZ88" s="468"/>
      <c r="BA88" s="468"/>
      <c r="BB88" s="468"/>
      <c r="BC88" s="468"/>
      <c r="BD88" s="468"/>
      <c r="BE88" s="468"/>
      <c r="BF88" s="468"/>
    </row>
    <row r="89" spans="1:58" ht="12.75">
      <c r="A89" s="468"/>
      <c r="B89" s="468"/>
      <c r="C89" s="468"/>
      <c r="D89" s="468"/>
      <c r="E89" s="468"/>
      <c r="F89" s="468"/>
      <c r="G89" s="468"/>
      <c r="H89" s="468"/>
      <c r="I89" s="468"/>
      <c r="J89" s="468"/>
      <c r="K89" s="468"/>
      <c r="L89" s="468"/>
      <c r="M89" s="468"/>
      <c r="N89" s="468"/>
      <c r="O89" s="468"/>
      <c r="P89" s="468"/>
      <c r="Q89" s="468"/>
      <c r="R89" s="468"/>
      <c r="S89" s="468"/>
      <c r="T89" s="468"/>
      <c r="U89" s="468"/>
      <c r="V89" s="468"/>
      <c r="W89" s="468"/>
      <c r="X89" s="468"/>
      <c r="Y89" s="468"/>
      <c r="Z89" s="468"/>
      <c r="AA89" s="468"/>
      <c r="AB89" s="468"/>
      <c r="AC89" s="468"/>
      <c r="AD89" s="468"/>
      <c r="AE89" s="468"/>
      <c r="AF89" s="468"/>
      <c r="AG89" s="468"/>
      <c r="AH89" s="468"/>
      <c r="AI89" s="468"/>
      <c r="AJ89" s="468"/>
      <c r="AK89" s="468"/>
      <c r="AL89" s="468"/>
      <c r="AM89" s="468"/>
      <c r="AN89" s="468"/>
      <c r="AO89" s="468"/>
      <c r="AP89" s="468"/>
      <c r="AQ89" s="468"/>
      <c r="AR89" s="468"/>
      <c r="AS89" s="468"/>
      <c r="AT89" s="468"/>
      <c r="AU89" s="468"/>
      <c r="AV89" s="468"/>
      <c r="AW89" s="468"/>
      <c r="AX89" s="468"/>
      <c r="AY89" s="468"/>
      <c r="AZ89" s="468"/>
      <c r="BA89" s="468"/>
      <c r="BB89" s="468"/>
      <c r="BC89" s="468"/>
      <c r="BD89" s="468"/>
      <c r="BE89" s="468"/>
      <c r="BF89" s="468"/>
    </row>
    <row r="90" spans="1:58" ht="12.75">
      <c r="A90" s="468"/>
      <c r="B90" s="468"/>
      <c r="C90" s="468"/>
      <c r="D90" s="468"/>
      <c r="E90" s="468"/>
      <c r="F90" s="468"/>
      <c r="G90" s="468"/>
      <c r="H90" s="468"/>
      <c r="I90" s="468"/>
      <c r="J90" s="468"/>
      <c r="K90" s="468"/>
      <c r="L90" s="468"/>
      <c r="M90" s="468"/>
      <c r="N90" s="468"/>
      <c r="O90" s="468"/>
      <c r="P90" s="468"/>
      <c r="Q90" s="468"/>
      <c r="R90" s="468"/>
      <c r="S90" s="468"/>
      <c r="T90" s="468"/>
      <c r="U90" s="468"/>
      <c r="V90" s="468"/>
      <c r="W90" s="468"/>
      <c r="X90" s="468"/>
      <c r="Y90" s="468"/>
      <c r="Z90" s="468"/>
      <c r="AA90" s="468"/>
      <c r="AB90" s="468"/>
      <c r="AC90" s="468"/>
      <c r="AD90" s="468"/>
      <c r="AE90" s="468"/>
      <c r="AF90" s="468"/>
      <c r="AG90" s="468"/>
      <c r="AH90" s="468"/>
      <c r="AI90" s="468"/>
      <c r="AJ90" s="468"/>
      <c r="AK90" s="468"/>
      <c r="AL90" s="468"/>
      <c r="AM90" s="468"/>
      <c r="AN90" s="468"/>
      <c r="AO90" s="468"/>
      <c r="AP90" s="468"/>
      <c r="AQ90" s="468"/>
      <c r="AR90" s="468"/>
      <c r="AS90" s="468"/>
      <c r="AT90" s="468"/>
      <c r="AU90" s="468"/>
      <c r="AV90" s="468"/>
      <c r="AW90" s="468"/>
      <c r="AX90" s="468"/>
      <c r="AY90" s="468"/>
      <c r="AZ90" s="468"/>
      <c r="BA90" s="468"/>
      <c r="BB90" s="468"/>
      <c r="BC90" s="468"/>
      <c r="BD90" s="468"/>
      <c r="BE90" s="468"/>
      <c r="BF90" s="468"/>
    </row>
    <row r="91" spans="1:58" ht="12.75">
      <c r="A91" s="468"/>
      <c r="B91" s="468"/>
      <c r="C91" s="468"/>
      <c r="D91" s="468"/>
      <c r="E91" s="468"/>
      <c r="F91" s="468"/>
      <c r="G91" s="468"/>
      <c r="H91" s="468"/>
      <c r="I91" s="468"/>
      <c r="J91" s="468"/>
      <c r="K91" s="468"/>
      <c r="L91" s="468"/>
      <c r="M91" s="468"/>
      <c r="N91" s="468"/>
      <c r="O91" s="468"/>
      <c r="P91" s="468"/>
      <c r="Q91" s="468"/>
      <c r="R91" s="468"/>
      <c r="S91" s="468"/>
      <c r="T91" s="468"/>
      <c r="U91" s="468"/>
      <c r="V91" s="468"/>
      <c r="W91" s="468"/>
      <c r="X91" s="468"/>
      <c r="Y91" s="468"/>
      <c r="Z91" s="468"/>
      <c r="AA91" s="468"/>
      <c r="AB91" s="468"/>
      <c r="AC91" s="468"/>
      <c r="AD91" s="468"/>
      <c r="AE91" s="468"/>
      <c r="AF91" s="468"/>
      <c r="AG91" s="468"/>
      <c r="AH91" s="468"/>
      <c r="AI91" s="468"/>
      <c r="AJ91" s="468"/>
      <c r="AK91" s="468"/>
      <c r="AL91" s="468"/>
      <c r="AM91" s="468"/>
      <c r="AN91" s="468"/>
      <c r="AO91" s="468"/>
      <c r="AP91" s="468"/>
      <c r="AQ91" s="468"/>
      <c r="AR91" s="468"/>
      <c r="AS91" s="468"/>
      <c r="AT91" s="468"/>
      <c r="AU91" s="468"/>
      <c r="AV91" s="468"/>
      <c r="AW91" s="468"/>
      <c r="AX91" s="468"/>
      <c r="AY91" s="468"/>
      <c r="AZ91" s="468"/>
      <c r="BA91" s="468"/>
      <c r="BB91" s="468"/>
      <c r="BC91" s="468"/>
      <c r="BD91" s="468"/>
      <c r="BE91" s="468"/>
      <c r="BF91" s="468"/>
    </row>
    <row r="92" spans="1:58" ht="12.75">
      <c r="A92" s="468"/>
      <c r="B92" s="468"/>
      <c r="C92" s="468"/>
      <c r="D92" s="468"/>
      <c r="E92" s="468"/>
      <c r="F92" s="468"/>
      <c r="G92" s="468"/>
      <c r="H92" s="468"/>
      <c r="I92" s="468"/>
      <c r="J92" s="468"/>
      <c r="K92" s="468"/>
      <c r="L92" s="468"/>
      <c r="M92" s="468"/>
      <c r="N92" s="468"/>
      <c r="O92" s="468"/>
      <c r="P92" s="468"/>
      <c r="Q92" s="468"/>
      <c r="R92" s="468"/>
      <c r="S92" s="468"/>
      <c r="T92" s="468"/>
      <c r="U92" s="468"/>
      <c r="V92" s="468"/>
      <c r="W92" s="468"/>
      <c r="X92" s="468"/>
      <c r="Y92" s="468"/>
      <c r="Z92" s="468"/>
      <c r="AA92" s="468"/>
      <c r="AB92" s="468"/>
      <c r="AC92" s="468"/>
      <c r="AD92" s="468"/>
      <c r="AE92" s="468"/>
      <c r="AF92" s="468"/>
      <c r="AG92" s="468"/>
      <c r="AH92" s="468"/>
      <c r="AI92" s="468"/>
      <c r="AJ92" s="468"/>
      <c r="AK92" s="468"/>
      <c r="AL92" s="468"/>
      <c r="AM92" s="468"/>
      <c r="AN92" s="468"/>
      <c r="AO92" s="468"/>
      <c r="AP92" s="468"/>
      <c r="AQ92" s="468"/>
      <c r="AR92" s="468"/>
      <c r="AS92" s="468"/>
      <c r="AT92" s="468"/>
      <c r="AU92" s="468"/>
      <c r="AV92" s="468"/>
      <c r="AW92" s="468"/>
      <c r="AX92" s="468"/>
      <c r="AY92" s="468"/>
      <c r="AZ92" s="468"/>
      <c r="BA92" s="468"/>
      <c r="BB92" s="468"/>
      <c r="BC92" s="468"/>
      <c r="BD92" s="468"/>
      <c r="BE92" s="468"/>
      <c r="BF92" s="468"/>
    </row>
    <row r="93" spans="1:58" ht="12.75">
      <c r="A93" s="468"/>
      <c r="B93" s="468"/>
      <c r="C93" s="468"/>
      <c r="D93" s="468"/>
      <c r="E93" s="468"/>
      <c r="F93" s="468"/>
      <c r="G93" s="468"/>
      <c r="H93" s="468"/>
      <c r="I93" s="468"/>
      <c r="J93" s="468"/>
      <c r="K93" s="468"/>
      <c r="L93" s="468"/>
      <c r="M93" s="468"/>
      <c r="N93" s="468"/>
      <c r="O93" s="468"/>
      <c r="P93" s="468"/>
      <c r="Q93" s="468"/>
      <c r="R93" s="468"/>
      <c r="S93" s="468"/>
      <c r="T93" s="468"/>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468"/>
      <c r="AR93" s="468"/>
      <c r="AS93" s="468"/>
      <c r="AT93" s="468"/>
      <c r="AU93" s="468"/>
      <c r="AV93" s="468"/>
      <c r="AW93" s="468"/>
      <c r="AX93" s="468"/>
      <c r="AY93" s="468"/>
      <c r="AZ93" s="468"/>
      <c r="BA93" s="468"/>
      <c r="BB93" s="468"/>
      <c r="BC93" s="468"/>
      <c r="BD93" s="468"/>
      <c r="BE93" s="468"/>
      <c r="BF93" s="468"/>
    </row>
    <row r="94" spans="1:58" ht="12.75">
      <c r="A94" s="468"/>
      <c r="B94" s="468"/>
      <c r="C94" s="468"/>
      <c r="D94" s="468"/>
      <c r="E94" s="468"/>
      <c r="F94" s="468"/>
      <c r="G94" s="468"/>
      <c r="H94" s="468"/>
      <c r="I94" s="468"/>
      <c r="J94" s="468"/>
      <c r="K94" s="468"/>
      <c r="L94" s="468"/>
      <c r="M94" s="468"/>
      <c r="N94" s="468"/>
      <c r="O94" s="468"/>
      <c r="P94" s="468"/>
      <c r="Q94" s="468"/>
      <c r="R94" s="468"/>
      <c r="S94" s="468"/>
      <c r="T94" s="468"/>
      <c r="U94" s="468"/>
      <c r="V94" s="468"/>
      <c r="W94" s="468"/>
      <c r="X94" s="468"/>
      <c r="Y94" s="468"/>
      <c r="Z94" s="468"/>
      <c r="AA94" s="468"/>
      <c r="AB94" s="468"/>
      <c r="AC94" s="468"/>
      <c r="AD94" s="468"/>
      <c r="AE94" s="468"/>
      <c r="AF94" s="468"/>
      <c r="AG94" s="468"/>
      <c r="AH94" s="468"/>
      <c r="AI94" s="468"/>
      <c r="AJ94" s="468"/>
      <c r="AK94" s="468"/>
      <c r="AL94" s="468"/>
      <c r="AM94" s="468"/>
      <c r="AN94" s="468"/>
      <c r="AO94" s="468"/>
      <c r="AP94" s="468"/>
      <c r="AQ94" s="468"/>
      <c r="AR94" s="468"/>
      <c r="AS94" s="468"/>
      <c r="AT94" s="468"/>
      <c r="AU94" s="468"/>
      <c r="AV94" s="468"/>
      <c r="AW94" s="468"/>
      <c r="AX94" s="468"/>
      <c r="AY94" s="468"/>
      <c r="AZ94" s="468"/>
      <c r="BA94" s="468"/>
      <c r="BB94" s="468"/>
      <c r="BC94" s="468"/>
      <c r="BD94" s="468"/>
      <c r="BE94" s="468"/>
      <c r="BF94" s="468"/>
    </row>
    <row r="95" spans="1:58" ht="12.75">
      <c r="A95" s="468"/>
      <c r="B95" s="468"/>
      <c r="C95" s="468"/>
      <c r="D95" s="468"/>
      <c r="E95" s="468"/>
      <c r="F95" s="468"/>
      <c r="G95" s="468"/>
      <c r="H95" s="468"/>
      <c r="I95" s="468"/>
      <c r="J95" s="468"/>
      <c r="K95" s="468"/>
      <c r="L95" s="468"/>
      <c r="M95" s="468"/>
      <c r="N95" s="468"/>
      <c r="O95" s="468"/>
      <c r="P95" s="468"/>
      <c r="Q95" s="468"/>
      <c r="R95" s="468"/>
      <c r="S95" s="468"/>
      <c r="T95" s="468"/>
      <c r="U95" s="468"/>
      <c r="V95" s="468"/>
      <c r="W95" s="468"/>
      <c r="X95" s="468"/>
      <c r="Y95" s="468"/>
      <c r="Z95" s="468"/>
      <c r="AA95" s="468"/>
      <c r="AB95" s="468"/>
      <c r="AC95" s="468"/>
      <c r="AD95" s="468"/>
      <c r="AE95" s="468"/>
      <c r="AF95" s="468"/>
      <c r="AG95" s="468"/>
      <c r="AH95" s="468"/>
      <c r="AI95" s="468"/>
      <c r="AJ95" s="468"/>
      <c r="AK95" s="468"/>
      <c r="AL95" s="468"/>
      <c r="AM95" s="468"/>
      <c r="AN95" s="468"/>
      <c r="AO95" s="468"/>
      <c r="AP95" s="468"/>
      <c r="AQ95" s="468"/>
      <c r="AR95" s="468"/>
      <c r="AS95" s="468"/>
      <c r="AT95" s="468"/>
      <c r="AU95" s="468"/>
      <c r="AV95" s="468"/>
      <c r="AW95" s="468"/>
      <c r="AX95" s="468"/>
      <c r="AY95" s="468"/>
      <c r="AZ95" s="468"/>
      <c r="BA95" s="468"/>
      <c r="BB95" s="468"/>
      <c r="BC95" s="468"/>
      <c r="BD95" s="468"/>
      <c r="BE95" s="468"/>
      <c r="BF95" s="468"/>
    </row>
    <row r="96" spans="1:58" ht="12.75">
      <c r="A96" s="468"/>
      <c r="B96" s="468"/>
      <c r="C96" s="468"/>
      <c r="D96" s="468"/>
      <c r="E96" s="468"/>
      <c r="F96" s="468"/>
      <c r="G96" s="468"/>
      <c r="H96" s="468"/>
      <c r="I96" s="468"/>
      <c r="J96" s="468"/>
      <c r="K96" s="468"/>
      <c r="L96" s="468"/>
      <c r="M96" s="468"/>
      <c r="N96" s="468"/>
      <c r="O96" s="468"/>
      <c r="P96" s="468"/>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8"/>
      <c r="BC96" s="468"/>
      <c r="BD96" s="468"/>
      <c r="BE96" s="468"/>
      <c r="BF96" s="468"/>
    </row>
    <row r="97" spans="1:58" ht="12.75">
      <c r="A97" s="468"/>
      <c r="B97" s="468"/>
      <c r="C97" s="468"/>
      <c r="D97" s="468"/>
      <c r="E97" s="468"/>
      <c r="F97" s="468"/>
      <c r="G97" s="468"/>
      <c r="H97" s="468"/>
      <c r="I97" s="468"/>
      <c r="J97" s="468"/>
      <c r="K97" s="468"/>
      <c r="L97" s="468"/>
      <c r="M97" s="468"/>
      <c r="N97" s="468"/>
      <c r="O97" s="468"/>
      <c r="P97" s="468"/>
      <c r="Q97" s="468"/>
      <c r="R97" s="468"/>
      <c r="S97" s="468"/>
      <c r="T97" s="468"/>
      <c r="U97" s="468"/>
      <c r="V97" s="468"/>
      <c r="W97" s="468"/>
      <c r="X97" s="468"/>
      <c r="Y97" s="468"/>
      <c r="Z97" s="468"/>
      <c r="AA97" s="468"/>
      <c r="AB97" s="468"/>
      <c r="AC97" s="468"/>
      <c r="AD97" s="468"/>
      <c r="AE97" s="468"/>
      <c r="AF97" s="468"/>
      <c r="AG97" s="468"/>
      <c r="AH97" s="468"/>
      <c r="AI97" s="468"/>
      <c r="AJ97" s="468"/>
      <c r="AK97" s="468"/>
      <c r="AL97" s="468"/>
      <c r="AM97" s="468"/>
      <c r="AN97" s="468"/>
      <c r="AO97" s="468"/>
      <c r="AP97" s="468"/>
      <c r="AQ97" s="468"/>
      <c r="AR97" s="468"/>
      <c r="AS97" s="468"/>
      <c r="AT97" s="468"/>
      <c r="AU97" s="468"/>
      <c r="AV97" s="468"/>
      <c r="AW97" s="468"/>
      <c r="AX97" s="468"/>
      <c r="AY97" s="468"/>
      <c r="AZ97" s="468"/>
      <c r="BA97" s="468"/>
      <c r="BB97" s="468"/>
      <c r="BC97" s="468"/>
      <c r="BD97" s="468"/>
      <c r="BE97" s="468"/>
      <c r="BF97" s="468"/>
    </row>
    <row r="98" spans="1:58" ht="12.75">
      <c r="A98" s="468"/>
      <c r="B98" s="468"/>
      <c r="C98" s="468"/>
      <c r="D98" s="468"/>
      <c r="E98" s="468"/>
      <c r="F98" s="468"/>
      <c r="G98" s="468"/>
      <c r="H98" s="468"/>
      <c r="I98" s="468"/>
      <c r="J98" s="468"/>
      <c r="K98" s="468"/>
      <c r="L98" s="468"/>
      <c r="M98" s="468"/>
      <c r="N98" s="468"/>
      <c r="O98" s="468"/>
      <c r="P98" s="468"/>
      <c r="Q98" s="468"/>
      <c r="R98" s="468"/>
      <c r="S98" s="468"/>
      <c r="T98" s="468"/>
      <c r="U98" s="468"/>
      <c r="V98" s="468"/>
      <c r="W98" s="468"/>
      <c r="X98" s="468"/>
      <c r="Y98" s="468"/>
      <c r="Z98" s="468"/>
      <c r="AA98" s="468"/>
      <c r="AB98" s="468"/>
      <c r="AC98" s="468"/>
      <c r="AD98" s="468"/>
      <c r="AE98" s="468"/>
      <c r="AF98" s="468"/>
      <c r="AG98" s="468"/>
      <c r="AH98" s="468"/>
      <c r="AI98" s="468"/>
      <c r="AJ98" s="468"/>
      <c r="AK98" s="468"/>
      <c r="AL98" s="468"/>
      <c r="AM98" s="468"/>
      <c r="AN98" s="468"/>
      <c r="AO98" s="468"/>
      <c r="AP98" s="468"/>
      <c r="AQ98" s="468"/>
      <c r="AR98" s="468"/>
      <c r="AS98" s="468"/>
      <c r="AT98" s="468"/>
      <c r="AU98" s="468"/>
      <c r="AV98" s="468"/>
      <c r="AW98" s="468"/>
      <c r="AX98" s="468"/>
      <c r="AY98" s="468"/>
      <c r="AZ98" s="468"/>
      <c r="BA98" s="468"/>
      <c r="BB98" s="468"/>
      <c r="BC98" s="468"/>
      <c r="BD98" s="468"/>
      <c r="BE98" s="468"/>
      <c r="BF98" s="468"/>
    </row>
    <row r="99" spans="1:58" ht="12.75">
      <c r="A99" s="468"/>
      <c r="B99" s="468"/>
      <c r="C99" s="468"/>
      <c r="D99" s="468"/>
      <c r="E99" s="468"/>
      <c r="F99" s="468"/>
      <c r="G99" s="468"/>
      <c r="H99" s="468"/>
      <c r="I99" s="468"/>
      <c r="J99" s="468"/>
      <c r="K99" s="468"/>
      <c r="L99" s="468"/>
      <c r="M99" s="468"/>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468"/>
      <c r="AN99" s="468"/>
      <c r="AO99" s="468"/>
      <c r="AP99" s="468"/>
      <c r="AQ99" s="468"/>
      <c r="AR99" s="468"/>
      <c r="AS99" s="468"/>
      <c r="AT99" s="468"/>
      <c r="AU99" s="468"/>
      <c r="AV99" s="468"/>
      <c r="AW99" s="468"/>
      <c r="AX99" s="468"/>
      <c r="AY99" s="468"/>
      <c r="AZ99" s="468"/>
      <c r="BA99" s="468"/>
      <c r="BB99" s="468"/>
      <c r="BC99" s="468"/>
      <c r="BD99" s="468"/>
      <c r="BE99" s="468"/>
      <c r="BF99" s="468"/>
    </row>
    <row r="100" spans="1:58" ht="12.75">
      <c r="A100" s="468"/>
      <c r="B100" s="468"/>
      <c r="C100" s="468"/>
      <c r="D100" s="468"/>
      <c r="E100" s="468"/>
      <c r="F100" s="468"/>
      <c r="G100" s="468"/>
      <c r="H100" s="468"/>
      <c r="I100" s="468"/>
      <c r="J100" s="468"/>
      <c r="K100" s="468"/>
      <c r="L100" s="468"/>
      <c r="M100" s="468"/>
      <c r="N100" s="468"/>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468"/>
      <c r="AN100" s="468"/>
      <c r="AO100" s="468"/>
      <c r="AP100" s="468"/>
      <c r="AQ100" s="468"/>
      <c r="AR100" s="468"/>
      <c r="AS100" s="468"/>
      <c r="AT100" s="468"/>
      <c r="AU100" s="468"/>
      <c r="AV100" s="468"/>
      <c r="AW100" s="468"/>
      <c r="AX100" s="468"/>
      <c r="AY100" s="468"/>
      <c r="AZ100" s="468"/>
      <c r="BA100" s="468"/>
      <c r="BB100" s="468"/>
      <c r="BC100" s="468"/>
      <c r="BD100" s="468"/>
      <c r="BE100" s="468"/>
      <c r="BF100" s="468"/>
    </row>
    <row r="101" spans="1:58" ht="12.75">
      <c r="A101" s="468"/>
      <c r="B101" s="468"/>
      <c r="C101" s="468"/>
      <c r="D101" s="468"/>
      <c r="E101" s="468"/>
      <c r="F101" s="468"/>
      <c r="G101" s="468"/>
      <c r="H101" s="468"/>
      <c r="I101" s="468"/>
      <c r="J101" s="468"/>
      <c r="K101" s="468"/>
      <c r="L101" s="468"/>
      <c r="M101" s="468"/>
      <c r="N101" s="468"/>
      <c r="O101" s="468"/>
      <c r="P101" s="468"/>
      <c r="Q101" s="468"/>
      <c r="R101" s="468"/>
      <c r="S101" s="468"/>
      <c r="T101" s="468"/>
      <c r="U101" s="468"/>
      <c r="V101" s="468"/>
      <c r="W101" s="468"/>
      <c r="X101" s="468"/>
      <c r="Y101" s="468"/>
      <c r="Z101" s="468"/>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V101" s="468"/>
      <c r="AW101" s="468"/>
      <c r="AX101" s="468"/>
      <c r="AY101" s="468"/>
      <c r="AZ101" s="468"/>
      <c r="BA101" s="468"/>
      <c r="BB101" s="468"/>
      <c r="BC101" s="468"/>
      <c r="BD101" s="468"/>
      <c r="BE101" s="468"/>
      <c r="BF101" s="468"/>
    </row>
    <row r="102" spans="1:58" ht="12.75">
      <c r="A102" s="468"/>
      <c r="B102" s="468"/>
      <c r="C102" s="468"/>
      <c r="D102" s="468"/>
      <c r="E102" s="468"/>
      <c r="F102" s="468"/>
      <c r="G102" s="468"/>
      <c r="H102" s="468"/>
      <c r="I102" s="468"/>
      <c r="J102" s="468"/>
      <c r="K102" s="468"/>
      <c r="L102" s="468"/>
      <c r="M102" s="468"/>
      <c r="N102" s="468"/>
      <c r="O102" s="468"/>
      <c r="P102" s="468"/>
      <c r="Q102" s="468"/>
      <c r="R102" s="468"/>
      <c r="S102" s="468"/>
      <c r="T102" s="468"/>
      <c r="U102" s="468"/>
      <c r="V102" s="468"/>
      <c r="W102" s="468"/>
      <c r="X102" s="468"/>
      <c r="Y102" s="468"/>
      <c r="Z102" s="468"/>
      <c r="AA102" s="468"/>
      <c r="AB102" s="468"/>
      <c r="AC102" s="468"/>
      <c r="AD102" s="468"/>
      <c r="AE102" s="468"/>
      <c r="AF102" s="468"/>
      <c r="AG102" s="468"/>
      <c r="AH102" s="468"/>
      <c r="AI102" s="468"/>
      <c r="AJ102" s="468"/>
      <c r="AK102" s="468"/>
      <c r="AL102" s="468"/>
      <c r="AM102" s="468"/>
      <c r="AN102" s="468"/>
      <c r="AO102" s="468"/>
      <c r="AP102" s="468"/>
      <c r="AQ102" s="468"/>
      <c r="AR102" s="468"/>
      <c r="AS102" s="468"/>
      <c r="AT102" s="468"/>
      <c r="AU102" s="468"/>
      <c r="AV102" s="468"/>
      <c r="AW102" s="468"/>
      <c r="AX102" s="468"/>
      <c r="AY102" s="468"/>
      <c r="AZ102" s="468"/>
      <c r="BA102" s="468"/>
      <c r="BB102" s="468"/>
      <c r="BC102" s="468"/>
      <c r="BD102" s="468"/>
      <c r="BE102" s="468"/>
      <c r="BF102" s="468"/>
    </row>
    <row r="103" spans="1:58" ht="12.75">
      <c r="A103" s="468"/>
      <c r="B103" s="468"/>
      <c r="C103" s="468"/>
      <c r="D103" s="468"/>
      <c r="E103" s="468"/>
      <c r="F103" s="468"/>
      <c r="G103" s="468"/>
      <c r="H103" s="468"/>
      <c r="I103" s="468"/>
      <c r="J103" s="468"/>
      <c r="K103" s="468"/>
      <c r="L103" s="468"/>
      <c r="M103" s="468"/>
      <c r="N103" s="468"/>
      <c r="O103" s="468"/>
      <c r="P103" s="468"/>
      <c r="Q103" s="468"/>
      <c r="R103" s="468"/>
      <c r="S103" s="468"/>
      <c r="T103" s="468"/>
      <c r="U103" s="468"/>
      <c r="V103" s="468"/>
      <c r="W103" s="468"/>
      <c r="X103" s="468"/>
      <c r="Y103" s="468"/>
      <c r="Z103" s="468"/>
      <c r="AA103" s="468"/>
      <c r="AB103" s="468"/>
      <c r="AC103" s="468"/>
      <c r="AD103" s="468"/>
      <c r="AE103" s="468"/>
      <c r="AF103" s="468"/>
      <c r="AG103" s="468"/>
      <c r="AH103" s="468"/>
      <c r="AI103" s="468"/>
      <c r="AJ103" s="468"/>
      <c r="AK103" s="468"/>
      <c r="AL103" s="468"/>
      <c r="AM103" s="468"/>
      <c r="AN103" s="468"/>
      <c r="AO103" s="468"/>
      <c r="AP103" s="468"/>
      <c r="AQ103" s="468"/>
      <c r="AR103" s="468"/>
      <c r="AS103" s="468"/>
      <c r="AT103" s="468"/>
      <c r="AU103" s="468"/>
      <c r="AV103" s="468"/>
      <c r="AW103" s="468"/>
      <c r="AX103" s="468"/>
      <c r="AY103" s="468"/>
      <c r="AZ103" s="468"/>
      <c r="BA103" s="468"/>
      <c r="BB103" s="468"/>
      <c r="BC103" s="468"/>
      <c r="BD103" s="468"/>
      <c r="BE103" s="468"/>
      <c r="BF103" s="468"/>
    </row>
    <row r="104" spans="1:58" ht="12.75">
      <c r="A104" s="468"/>
      <c r="B104" s="468"/>
      <c r="C104" s="468"/>
      <c r="D104" s="468"/>
      <c r="E104" s="468"/>
      <c r="F104" s="468"/>
      <c r="G104" s="468"/>
      <c r="H104" s="468"/>
      <c r="I104" s="468"/>
      <c r="J104" s="468"/>
      <c r="K104" s="468"/>
      <c r="L104" s="468"/>
      <c r="M104" s="468"/>
      <c r="N104" s="468"/>
      <c r="O104" s="468"/>
      <c r="P104" s="468"/>
      <c r="Q104" s="468"/>
      <c r="R104" s="468"/>
      <c r="S104" s="468"/>
      <c r="T104" s="468"/>
      <c r="U104" s="468"/>
      <c r="V104" s="468"/>
      <c r="W104" s="468"/>
      <c r="X104" s="468"/>
      <c r="Y104" s="468"/>
      <c r="Z104" s="468"/>
      <c r="AA104" s="468"/>
      <c r="AB104" s="468"/>
      <c r="AC104" s="468"/>
      <c r="AD104" s="468"/>
      <c r="AE104" s="468"/>
      <c r="AF104" s="468"/>
      <c r="AG104" s="468"/>
      <c r="AH104" s="468"/>
      <c r="AI104" s="468"/>
      <c r="AJ104" s="468"/>
      <c r="AK104" s="468"/>
      <c r="AL104" s="468"/>
      <c r="AM104" s="468"/>
      <c r="AN104" s="468"/>
      <c r="AO104" s="468"/>
      <c r="AP104" s="468"/>
      <c r="AQ104" s="468"/>
      <c r="AR104" s="468"/>
      <c r="AS104" s="468"/>
      <c r="AT104" s="468"/>
      <c r="AU104" s="468"/>
      <c r="AV104" s="468"/>
      <c r="AW104" s="468"/>
      <c r="AX104" s="468"/>
      <c r="AY104" s="468"/>
      <c r="AZ104" s="468"/>
      <c r="BA104" s="468"/>
      <c r="BB104" s="468"/>
      <c r="BC104" s="468"/>
      <c r="BD104" s="468"/>
      <c r="BE104" s="468"/>
      <c r="BF104" s="468"/>
    </row>
    <row r="105" spans="1:58" ht="12.75">
      <c r="A105" s="468"/>
      <c r="B105" s="468"/>
      <c r="C105" s="468"/>
      <c r="D105" s="468"/>
      <c r="E105" s="468"/>
      <c r="F105" s="468"/>
      <c r="G105" s="468"/>
      <c r="H105" s="468"/>
      <c r="I105" s="468"/>
      <c r="J105" s="468"/>
      <c r="K105" s="468"/>
      <c r="L105" s="468"/>
      <c r="M105" s="468"/>
      <c r="N105" s="468"/>
      <c r="O105" s="468"/>
      <c r="P105" s="468"/>
      <c r="Q105" s="468"/>
      <c r="R105" s="468"/>
      <c r="S105" s="468"/>
      <c r="T105" s="468"/>
      <c r="U105" s="468"/>
      <c r="V105" s="468"/>
      <c r="W105" s="468"/>
      <c r="X105" s="468"/>
      <c r="Y105" s="468"/>
      <c r="Z105" s="468"/>
      <c r="AA105" s="468"/>
      <c r="AB105" s="468"/>
      <c r="AC105" s="468"/>
      <c r="AD105" s="468"/>
      <c r="AE105" s="468"/>
      <c r="AF105" s="468"/>
      <c r="AG105" s="468"/>
      <c r="AH105" s="468"/>
      <c r="AI105" s="468"/>
      <c r="AJ105" s="468"/>
      <c r="AK105" s="468"/>
      <c r="AL105" s="468"/>
      <c r="AM105" s="468"/>
      <c r="AN105" s="468"/>
      <c r="AO105" s="468"/>
      <c r="AP105" s="468"/>
      <c r="AQ105" s="468"/>
      <c r="AR105" s="468"/>
      <c r="AS105" s="468"/>
      <c r="AT105" s="468"/>
      <c r="AU105" s="468"/>
      <c r="AV105" s="468"/>
      <c r="AW105" s="468"/>
      <c r="AX105" s="468"/>
      <c r="AY105" s="468"/>
      <c r="AZ105" s="468"/>
      <c r="BA105" s="468"/>
      <c r="BB105" s="468"/>
      <c r="BC105" s="468"/>
      <c r="BD105" s="468"/>
      <c r="BE105" s="468"/>
      <c r="BF105" s="468"/>
    </row>
    <row r="106" spans="1:58" ht="12.75">
      <c r="A106" s="468"/>
      <c r="B106" s="468"/>
      <c r="C106" s="468"/>
      <c r="D106" s="468"/>
      <c r="E106" s="468"/>
      <c r="F106" s="468"/>
      <c r="G106" s="468"/>
      <c r="H106" s="468"/>
      <c r="I106" s="468"/>
      <c r="J106" s="468"/>
      <c r="K106" s="468"/>
      <c r="L106" s="468"/>
      <c r="M106" s="468"/>
      <c r="N106" s="468"/>
      <c r="O106" s="468"/>
      <c r="P106" s="468"/>
      <c r="Q106" s="468"/>
      <c r="R106" s="468"/>
      <c r="S106" s="468"/>
      <c r="T106" s="468"/>
      <c r="U106" s="468"/>
      <c r="V106" s="468"/>
      <c r="W106" s="468"/>
      <c r="X106" s="468"/>
      <c r="Y106" s="468"/>
      <c r="Z106" s="468"/>
      <c r="AA106" s="468"/>
      <c r="AB106" s="468"/>
      <c r="AC106" s="468"/>
      <c r="AD106" s="468"/>
      <c r="AE106" s="468"/>
      <c r="AF106" s="468"/>
      <c r="AG106" s="468"/>
      <c r="AH106" s="468"/>
      <c r="AI106" s="468"/>
      <c r="AJ106" s="468"/>
      <c r="AK106" s="468"/>
      <c r="AL106" s="468"/>
      <c r="AM106" s="468"/>
      <c r="AN106" s="468"/>
      <c r="AO106" s="468"/>
      <c r="AP106" s="468"/>
      <c r="AQ106" s="468"/>
      <c r="AR106" s="468"/>
      <c r="AS106" s="468"/>
      <c r="AT106" s="468"/>
      <c r="AU106" s="468"/>
      <c r="AV106" s="468"/>
      <c r="AW106" s="468"/>
      <c r="AX106" s="468"/>
      <c r="AY106" s="468"/>
      <c r="AZ106" s="468"/>
      <c r="BA106" s="468"/>
      <c r="BB106" s="468"/>
      <c r="BC106" s="468"/>
      <c r="BD106" s="468"/>
      <c r="BE106" s="468"/>
      <c r="BF106" s="468"/>
    </row>
    <row r="107" spans="1:58" ht="12.75">
      <c r="A107" s="468"/>
      <c r="B107" s="468"/>
      <c r="C107" s="468"/>
      <c r="D107" s="468"/>
      <c r="E107" s="468"/>
      <c r="F107" s="468"/>
      <c r="G107" s="468"/>
      <c r="H107" s="468"/>
      <c r="I107" s="468"/>
      <c r="J107" s="468"/>
      <c r="K107" s="468"/>
      <c r="L107" s="468"/>
      <c r="M107" s="468"/>
      <c r="N107" s="468"/>
      <c r="O107" s="468"/>
      <c r="P107" s="468"/>
      <c r="Q107" s="468"/>
      <c r="R107" s="468"/>
      <c r="S107" s="468"/>
      <c r="T107" s="468"/>
      <c r="U107" s="468"/>
      <c r="V107" s="468"/>
      <c r="W107" s="468"/>
      <c r="X107" s="468"/>
      <c r="Y107" s="468"/>
      <c r="Z107" s="468"/>
      <c r="AA107" s="468"/>
      <c r="AB107" s="468"/>
      <c r="AC107" s="468"/>
      <c r="AD107" s="468"/>
      <c r="AE107" s="468"/>
      <c r="AF107" s="468"/>
      <c r="AG107" s="468"/>
      <c r="AH107" s="468"/>
      <c r="AI107" s="468"/>
      <c r="AJ107" s="468"/>
      <c r="AK107" s="468"/>
      <c r="AL107" s="468"/>
      <c r="AM107" s="468"/>
      <c r="AN107" s="468"/>
      <c r="AO107" s="468"/>
      <c r="AP107" s="468"/>
      <c r="AQ107" s="468"/>
      <c r="AR107" s="468"/>
      <c r="AS107" s="468"/>
      <c r="AT107" s="468"/>
      <c r="AU107" s="468"/>
      <c r="AV107" s="468"/>
      <c r="AW107" s="468"/>
      <c r="AX107" s="468"/>
      <c r="AY107" s="468"/>
      <c r="AZ107" s="468"/>
      <c r="BA107" s="468"/>
      <c r="BB107" s="468"/>
      <c r="BC107" s="468"/>
      <c r="BD107" s="468"/>
      <c r="BE107" s="468"/>
      <c r="BF107" s="468"/>
    </row>
    <row r="108" spans="1:58" ht="12.75">
      <c r="A108" s="468"/>
      <c r="B108" s="468"/>
      <c r="C108" s="468"/>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68"/>
      <c r="AY108" s="468"/>
      <c r="AZ108" s="468"/>
      <c r="BA108" s="468"/>
      <c r="BB108" s="468"/>
      <c r="BC108" s="468"/>
      <c r="BD108" s="468"/>
      <c r="BE108" s="468"/>
      <c r="BF108" s="468"/>
    </row>
    <row r="109" spans="1:58" ht="12.75">
      <c r="A109" s="468"/>
      <c r="B109" s="468"/>
      <c r="C109" s="468"/>
      <c r="D109" s="468"/>
      <c r="E109" s="468"/>
      <c r="F109" s="468"/>
      <c r="G109" s="468"/>
      <c r="H109" s="468"/>
      <c r="I109" s="468"/>
      <c r="J109" s="468"/>
      <c r="K109" s="468"/>
      <c r="L109" s="468"/>
      <c r="M109" s="468"/>
      <c r="N109" s="468"/>
      <c r="O109" s="468"/>
      <c r="P109" s="468"/>
      <c r="Q109" s="468"/>
      <c r="R109" s="468"/>
      <c r="S109" s="468"/>
      <c r="T109" s="468"/>
      <c r="U109" s="468"/>
      <c r="V109" s="468"/>
      <c r="W109" s="468"/>
      <c r="X109" s="468"/>
      <c r="Y109" s="468"/>
      <c r="Z109" s="468"/>
      <c r="AA109" s="468"/>
      <c r="AB109" s="468"/>
      <c r="AC109" s="468"/>
      <c r="AD109" s="468"/>
      <c r="AE109" s="468"/>
      <c r="AF109" s="468"/>
      <c r="AG109" s="468"/>
      <c r="AH109" s="468"/>
      <c r="AI109" s="468"/>
      <c r="AJ109" s="468"/>
      <c r="AK109" s="468"/>
      <c r="AL109" s="468"/>
      <c r="AM109" s="468"/>
      <c r="AN109" s="468"/>
      <c r="AO109" s="468"/>
      <c r="AP109" s="468"/>
      <c r="AQ109" s="468"/>
      <c r="AR109" s="468"/>
      <c r="AS109" s="468"/>
      <c r="AT109" s="468"/>
      <c r="AU109" s="468"/>
      <c r="AV109" s="468"/>
      <c r="AW109" s="468"/>
      <c r="AX109" s="468"/>
      <c r="AY109" s="468"/>
      <c r="AZ109" s="468"/>
      <c r="BA109" s="468"/>
      <c r="BB109" s="468"/>
      <c r="BC109" s="468"/>
      <c r="BD109" s="468"/>
      <c r="BE109" s="468"/>
      <c r="BF109" s="468"/>
    </row>
    <row r="110" spans="1:58" ht="12.75">
      <c r="A110" s="468"/>
      <c r="B110" s="468"/>
      <c r="C110" s="468"/>
      <c r="D110" s="468"/>
      <c r="E110" s="468"/>
      <c r="F110" s="468"/>
      <c r="G110" s="468"/>
      <c r="H110" s="468"/>
      <c r="I110" s="468"/>
      <c r="J110" s="468"/>
      <c r="K110" s="468"/>
      <c r="L110" s="468"/>
      <c r="M110" s="468"/>
      <c r="N110" s="468"/>
      <c r="O110" s="468"/>
      <c r="P110" s="468"/>
      <c r="Q110" s="468"/>
      <c r="R110" s="468"/>
      <c r="S110" s="468"/>
      <c r="T110" s="468"/>
      <c r="U110" s="468"/>
      <c r="V110" s="468"/>
      <c r="W110" s="468"/>
      <c r="X110" s="468"/>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8"/>
      <c r="AY110" s="468"/>
      <c r="AZ110" s="468"/>
      <c r="BA110" s="468"/>
      <c r="BB110" s="468"/>
      <c r="BC110" s="468"/>
      <c r="BD110" s="468"/>
      <c r="BE110" s="468"/>
      <c r="BF110" s="468"/>
    </row>
    <row r="111" spans="1:58" ht="12.75">
      <c r="A111" s="468"/>
      <c r="B111" s="468"/>
      <c r="C111" s="468"/>
      <c r="D111" s="468"/>
      <c r="E111" s="468"/>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468"/>
      <c r="AE111" s="468"/>
      <c r="AF111" s="468"/>
      <c r="AG111" s="468"/>
      <c r="AH111" s="468"/>
      <c r="AI111" s="468"/>
      <c r="AJ111" s="468"/>
      <c r="AK111" s="468"/>
      <c r="AL111" s="468"/>
      <c r="AM111" s="468"/>
      <c r="AN111" s="468"/>
      <c r="AO111" s="468"/>
      <c r="AP111" s="468"/>
      <c r="AQ111" s="468"/>
      <c r="AR111" s="468"/>
      <c r="AS111" s="468"/>
      <c r="AT111" s="468"/>
      <c r="AU111" s="468"/>
      <c r="AV111" s="468"/>
      <c r="AW111" s="468"/>
      <c r="AX111" s="468"/>
      <c r="AY111" s="468"/>
      <c r="AZ111" s="468"/>
      <c r="BA111" s="468"/>
      <c r="BB111" s="468"/>
      <c r="BC111" s="468"/>
      <c r="BD111" s="468"/>
      <c r="BE111" s="468"/>
      <c r="BF111" s="468"/>
    </row>
    <row r="112" spans="1:58" ht="12.75">
      <c r="A112" s="468"/>
      <c r="B112" s="468"/>
      <c r="C112" s="468"/>
      <c r="D112" s="468"/>
      <c r="E112" s="468"/>
      <c r="F112" s="468"/>
      <c r="G112" s="468"/>
      <c r="H112" s="468"/>
      <c r="I112" s="468"/>
      <c r="J112" s="468"/>
      <c r="K112" s="468"/>
      <c r="L112" s="468"/>
      <c r="M112" s="468"/>
      <c r="N112" s="468"/>
      <c r="O112" s="468"/>
      <c r="P112" s="468"/>
      <c r="Q112" s="468"/>
      <c r="R112" s="468"/>
      <c r="S112" s="468"/>
      <c r="T112" s="468"/>
      <c r="U112" s="468"/>
      <c r="V112" s="468"/>
      <c r="W112" s="468"/>
      <c r="X112" s="468"/>
      <c r="Y112" s="468"/>
      <c r="Z112" s="468"/>
      <c r="AA112" s="468"/>
      <c r="AB112" s="468"/>
      <c r="AC112" s="468"/>
      <c r="AD112" s="468"/>
      <c r="AE112" s="468"/>
      <c r="AF112" s="468"/>
      <c r="AG112" s="468"/>
      <c r="AH112" s="468"/>
      <c r="AI112" s="468"/>
      <c r="AJ112" s="468"/>
      <c r="AK112" s="468"/>
      <c r="AL112" s="468"/>
      <c r="AM112" s="468"/>
      <c r="AN112" s="468"/>
      <c r="AO112" s="468"/>
      <c r="AP112" s="468"/>
      <c r="AQ112" s="468"/>
      <c r="AR112" s="468"/>
      <c r="AS112" s="468"/>
      <c r="AT112" s="468"/>
      <c r="AU112" s="468"/>
      <c r="AV112" s="468"/>
      <c r="AW112" s="468"/>
      <c r="AX112" s="468"/>
      <c r="AY112" s="468"/>
      <c r="AZ112" s="468"/>
      <c r="BA112" s="468"/>
      <c r="BB112" s="468"/>
      <c r="BC112" s="468"/>
      <c r="BD112" s="468"/>
      <c r="BE112" s="468"/>
      <c r="BF112" s="468"/>
    </row>
    <row r="113" spans="1:58" ht="12.75">
      <c r="A113" s="468"/>
      <c r="B113" s="468"/>
      <c r="C113" s="468"/>
      <c r="D113" s="468"/>
      <c r="E113" s="468"/>
      <c r="F113" s="468"/>
      <c r="G113" s="468"/>
      <c r="H113" s="468"/>
      <c r="I113" s="468"/>
      <c r="J113" s="468"/>
      <c r="K113" s="468"/>
      <c r="L113" s="468"/>
      <c r="M113" s="468"/>
      <c r="N113" s="468"/>
      <c r="O113" s="468"/>
      <c r="P113" s="468"/>
      <c r="Q113" s="468"/>
      <c r="R113" s="468"/>
      <c r="S113" s="468"/>
      <c r="T113" s="468"/>
      <c r="U113" s="468"/>
      <c r="V113" s="468"/>
      <c r="W113" s="468"/>
      <c r="X113" s="468"/>
      <c r="Y113" s="468"/>
      <c r="Z113" s="468"/>
      <c r="AA113" s="468"/>
      <c r="AB113" s="468"/>
      <c r="AC113" s="468"/>
      <c r="AD113" s="468"/>
      <c r="AE113" s="468"/>
      <c r="AF113" s="468"/>
      <c r="AG113" s="468"/>
      <c r="AH113" s="468"/>
      <c r="AI113" s="468"/>
      <c r="AJ113" s="468"/>
      <c r="AK113" s="468"/>
      <c r="AL113" s="468"/>
      <c r="AM113" s="468"/>
      <c r="AN113" s="468"/>
      <c r="AO113" s="468"/>
      <c r="AP113" s="468"/>
      <c r="AQ113" s="468"/>
      <c r="AR113" s="468"/>
      <c r="AS113" s="468"/>
      <c r="AT113" s="468"/>
      <c r="AU113" s="468"/>
      <c r="AV113" s="468"/>
      <c r="AW113" s="468"/>
      <c r="AX113" s="468"/>
      <c r="AY113" s="468"/>
      <c r="AZ113" s="468"/>
      <c r="BA113" s="468"/>
      <c r="BB113" s="468"/>
      <c r="BC113" s="468"/>
      <c r="BD113" s="468"/>
      <c r="BE113" s="468"/>
      <c r="BF113" s="468"/>
    </row>
    <row r="114" spans="1:58" ht="12.75">
      <c r="A114" s="468"/>
      <c r="B114" s="468"/>
      <c r="C114" s="468"/>
      <c r="D114" s="468"/>
      <c r="E114" s="468"/>
      <c r="F114" s="468"/>
      <c r="G114" s="468"/>
      <c r="H114" s="468"/>
      <c r="I114" s="468"/>
      <c r="J114" s="468"/>
      <c r="K114" s="468"/>
      <c r="L114" s="468"/>
      <c r="M114" s="468"/>
      <c r="N114" s="468"/>
      <c r="O114" s="468"/>
      <c r="P114" s="468"/>
      <c r="Q114" s="468"/>
      <c r="R114" s="468"/>
      <c r="S114" s="468"/>
      <c r="T114" s="468"/>
      <c r="U114" s="468"/>
      <c r="V114" s="468"/>
      <c r="W114" s="468"/>
      <c r="X114" s="468"/>
      <c r="Y114" s="468"/>
      <c r="Z114" s="468"/>
      <c r="AA114" s="468"/>
      <c r="AB114" s="468"/>
      <c r="AC114" s="468"/>
      <c r="AD114" s="468"/>
      <c r="AE114" s="468"/>
      <c r="AF114" s="468"/>
      <c r="AG114" s="468"/>
      <c r="AH114" s="468"/>
      <c r="AI114" s="468"/>
      <c r="AJ114" s="468"/>
      <c r="AK114" s="468"/>
      <c r="AL114" s="468"/>
      <c r="AM114" s="468"/>
      <c r="AN114" s="468"/>
      <c r="AO114" s="468"/>
      <c r="AP114" s="468"/>
      <c r="AQ114" s="468"/>
      <c r="AR114" s="468"/>
      <c r="AS114" s="468"/>
      <c r="AT114" s="468"/>
      <c r="AU114" s="468"/>
      <c r="AV114" s="468"/>
      <c r="AW114" s="468"/>
      <c r="AX114" s="468"/>
      <c r="AY114" s="468"/>
      <c r="AZ114" s="468"/>
      <c r="BA114" s="468"/>
      <c r="BB114" s="468"/>
      <c r="BC114" s="468"/>
      <c r="BD114" s="468"/>
      <c r="BE114" s="468"/>
      <c r="BF114" s="468"/>
    </row>
    <row r="115" spans="1:58" ht="12.75">
      <c r="A115" s="468"/>
      <c r="B115" s="468"/>
      <c r="C115" s="468"/>
      <c r="D115" s="468"/>
      <c r="E115" s="468"/>
      <c r="F115" s="468"/>
      <c r="G115" s="468"/>
      <c r="H115" s="468"/>
      <c r="I115" s="468"/>
      <c r="J115" s="468"/>
      <c r="K115" s="468"/>
      <c r="L115" s="468"/>
      <c r="M115" s="468"/>
      <c r="N115" s="468"/>
      <c r="O115" s="468"/>
      <c r="P115" s="468"/>
      <c r="Q115" s="468"/>
      <c r="R115" s="468"/>
      <c r="S115" s="468"/>
      <c r="T115" s="468"/>
      <c r="U115" s="468"/>
      <c r="V115" s="468"/>
      <c r="W115" s="468"/>
      <c r="X115" s="468"/>
      <c r="Y115" s="468"/>
      <c r="Z115" s="468"/>
      <c r="AA115" s="468"/>
      <c r="AB115" s="468"/>
      <c r="AC115" s="468"/>
      <c r="AD115" s="468"/>
      <c r="AE115" s="468"/>
      <c r="AF115" s="468"/>
      <c r="AG115" s="468"/>
      <c r="AH115" s="468"/>
      <c r="AI115" s="468"/>
      <c r="AJ115" s="468"/>
      <c r="AK115" s="468"/>
      <c r="AL115" s="468"/>
      <c r="AM115" s="468"/>
      <c r="AN115" s="468"/>
      <c r="AO115" s="468"/>
      <c r="AP115" s="468"/>
      <c r="AQ115" s="468"/>
      <c r="AR115" s="468"/>
      <c r="AS115" s="468"/>
      <c r="AT115" s="468"/>
      <c r="AU115" s="468"/>
      <c r="AV115" s="468"/>
      <c r="AW115" s="468"/>
      <c r="AX115" s="468"/>
      <c r="AY115" s="468"/>
      <c r="AZ115" s="468"/>
      <c r="BA115" s="468"/>
      <c r="BB115" s="468"/>
      <c r="BC115" s="468"/>
      <c r="BD115" s="468"/>
      <c r="BE115" s="468"/>
      <c r="BF115" s="468"/>
    </row>
    <row r="116" spans="1:58" ht="12.75">
      <c r="A116" s="468"/>
      <c r="B116" s="468"/>
      <c r="C116" s="468"/>
      <c r="D116" s="468"/>
      <c r="E116" s="468"/>
      <c r="F116" s="468"/>
      <c r="G116" s="468"/>
      <c r="H116" s="468"/>
      <c r="I116" s="468"/>
      <c r="J116" s="468"/>
      <c r="K116" s="468"/>
      <c r="L116" s="468"/>
      <c r="M116" s="468"/>
      <c r="N116" s="468"/>
      <c r="O116" s="468"/>
      <c r="P116" s="468"/>
      <c r="Q116" s="468"/>
      <c r="R116" s="468"/>
      <c r="S116" s="468"/>
      <c r="T116" s="468"/>
      <c r="U116" s="468"/>
      <c r="V116" s="468"/>
      <c r="W116" s="468"/>
      <c r="X116" s="468"/>
      <c r="Y116" s="468"/>
      <c r="Z116" s="468"/>
      <c r="AA116" s="468"/>
      <c r="AB116" s="468"/>
      <c r="AC116" s="468"/>
      <c r="AD116" s="468"/>
      <c r="AE116" s="468"/>
      <c r="AF116" s="468"/>
      <c r="AG116" s="468"/>
      <c r="AH116" s="468"/>
      <c r="AI116" s="468"/>
      <c r="AJ116" s="468"/>
      <c r="AK116" s="468"/>
      <c r="AL116" s="468"/>
      <c r="AM116" s="468"/>
      <c r="AN116" s="468"/>
      <c r="AO116" s="468"/>
      <c r="AP116" s="468"/>
      <c r="AQ116" s="468"/>
      <c r="AR116" s="468"/>
      <c r="AS116" s="468"/>
      <c r="AT116" s="468"/>
      <c r="AU116" s="468"/>
      <c r="AV116" s="468"/>
      <c r="AW116" s="468"/>
      <c r="AX116" s="468"/>
      <c r="AY116" s="468"/>
      <c r="AZ116" s="468"/>
      <c r="BA116" s="468"/>
      <c r="BB116" s="468"/>
      <c r="BC116" s="468"/>
      <c r="BD116" s="468"/>
      <c r="BE116" s="468"/>
      <c r="BF116" s="468"/>
    </row>
    <row r="117" spans="1:58" ht="12.75">
      <c r="A117" s="468"/>
      <c r="B117" s="468"/>
      <c r="C117" s="468"/>
      <c r="D117" s="468"/>
      <c r="E117" s="468"/>
      <c r="F117" s="468"/>
      <c r="G117" s="468"/>
      <c r="H117" s="468"/>
      <c r="I117" s="468"/>
      <c r="J117" s="468"/>
      <c r="K117" s="468"/>
      <c r="L117" s="468"/>
      <c r="M117" s="468"/>
      <c r="N117" s="468"/>
      <c r="O117" s="468"/>
      <c r="P117" s="468"/>
      <c r="Q117" s="468"/>
      <c r="R117" s="468"/>
      <c r="S117" s="468"/>
      <c r="T117" s="468"/>
      <c r="U117" s="468"/>
      <c r="V117" s="468"/>
      <c r="W117" s="468"/>
      <c r="X117" s="468"/>
      <c r="Y117" s="468"/>
      <c r="Z117" s="468"/>
      <c r="AA117" s="468"/>
      <c r="AB117" s="468"/>
      <c r="AC117" s="468"/>
      <c r="AD117" s="468"/>
      <c r="AE117" s="468"/>
      <c r="AF117" s="468"/>
      <c r="AG117" s="468"/>
      <c r="AH117" s="468"/>
      <c r="AI117" s="468"/>
      <c r="AJ117" s="468"/>
      <c r="AK117" s="468"/>
      <c r="AL117" s="468"/>
      <c r="AM117" s="468"/>
      <c r="AN117" s="468"/>
      <c r="AO117" s="468"/>
      <c r="AP117" s="468"/>
      <c r="AQ117" s="468"/>
      <c r="AR117" s="468"/>
      <c r="AS117" s="468"/>
      <c r="AT117" s="468"/>
      <c r="AU117" s="468"/>
      <c r="AV117" s="468"/>
      <c r="AW117" s="468"/>
      <c r="AX117" s="468"/>
      <c r="AY117" s="468"/>
      <c r="AZ117" s="468"/>
      <c r="BA117" s="468"/>
      <c r="BB117" s="468"/>
      <c r="BC117" s="468"/>
      <c r="BD117" s="468"/>
      <c r="BE117" s="468"/>
      <c r="BF117" s="468"/>
    </row>
    <row r="118" spans="1:58" ht="12.75">
      <c r="A118" s="468"/>
      <c r="B118" s="468"/>
      <c r="C118" s="468"/>
      <c r="D118" s="468"/>
      <c r="E118" s="468"/>
      <c r="F118" s="468"/>
      <c r="G118" s="468"/>
      <c r="H118" s="468"/>
      <c r="I118" s="468"/>
      <c r="J118" s="468"/>
      <c r="K118" s="468"/>
      <c r="L118" s="468"/>
      <c r="M118" s="468"/>
      <c r="N118" s="468"/>
      <c r="O118" s="468"/>
      <c r="P118" s="468"/>
      <c r="Q118" s="468"/>
      <c r="R118" s="468"/>
      <c r="S118" s="468"/>
      <c r="T118" s="468"/>
      <c r="U118" s="468"/>
      <c r="V118" s="468"/>
      <c r="W118" s="468"/>
      <c r="X118" s="468"/>
      <c r="Y118" s="468"/>
      <c r="Z118" s="468"/>
      <c r="AA118" s="468"/>
      <c r="AB118" s="468"/>
      <c r="AC118" s="468"/>
      <c r="AD118" s="468"/>
      <c r="AE118" s="468"/>
      <c r="AF118" s="468"/>
      <c r="AG118" s="468"/>
      <c r="AH118" s="468"/>
      <c r="AI118" s="468"/>
      <c r="AJ118" s="468"/>
      <c r="AK118" s="468"/>
      <c r="AL118" s="468"/>
      <c r="AM118" s="468"/>
      <c r="AN118" s="468"/>
      <c r="AO118" s="468"/>
      <c r="AP118" s="468"/>
      <c r="AQ118" s="468"/>
      <c r="AR118" s="468"/>
      <c r="AS118" s="468"/>
      <c r="AT118" s="468"/>
      <c r="AU118" s="468"/>
      <c r="AV118" s="468"/>
      <c r="AW118" s="468"/>
      <c r="AX118" s="468"/>
      <c r="AY118" s="468"/>
      <c r="AZ118" s="468"/>
      <c r="BA118" s="468"/>
      <c r="BB118" s="468"/>
      <c r="BC118" s="468"/>
      <c r="BD118" s="468"/>
      <c r="BE118" s="468"/>
      <c r="BF118" s="468"/>
    </row>
    <row r="119" spans="1:58" ht="12.75">
      <c r="A119" s="468"/>
      <c r="B119" s="468"/>
      <c r="C119" s="468"/>
      <c r="D119" s="468"/>
      <c r="E119" s="468"/>
      <c r="F119" s="468"/>
      <c r="G119" s="468"/>
      <c r="H119" s="468"/>
      <c r="I119" s="468"/>
      <c r="J119" s="468"/>
      <c r="K119" s="468"/>
      <c r="L119" s="468"/>
      <c r="M119" s="468"/>
      <c r="N119" s="468"/>
      <c r="O119" s="468"/>
      <c r="P119" s="468"/>
      <c r="Q119" s="468"/>
      <c r="R119" s="468"/>
      <c r="S119" s="468"/>
      <c r="T119" s="468"/>
      <c r="U119" s="468"/>
      <c r="V119" s="468"/>
      <c r="W119" s="468"/>
      <c r="X119" s="468"/>
      <c r="Y119" s="468"/>
      <c r="Z119" s="468"/>
      <c r="AA119" s="468"/>
      <c r="AB119" s="468"/>
      <c r="AC119" s="468"/>
      <c r="AD119" s="468"/>
      <c r="AE119" s="468"/>
      <c r="AF119" s="468"/>
      <c r="AG119" s="468"/>
      <c r="AH119" s="468"/>
      <c r="AI119" s="468"/>
      <c r="AJ119" s="468"/>
      <c r="AK119" s="468"/>
      <c r="AL119" s="468"/>
      <c r="AM119" s="468"/>
      <c r="AN119" s="468"/>
      <c r="AO119" s="468"/>
      <c r="AP119" s="468"/>
      <c r="AQ119" s="468"/>
      <c r="AR119" s="468"/>
      <c r="AS119" s="468"/>
      <c r="AT119" s="468"/>
      <c r="AU119" s="468"/>
      <c r="AV119" s="468"/>
      <c r="AW119" s="468"/>
      <c r="AX119" s="468"/>
      <c r="AY119" s="468"/>
      <c r="AZ119" s="468"/>
      <c r="BA119" s="468"/>
      <c r="BB119" s="468"/>
      <c r="BC119" s="468"/>
      <c r="BD119" s="468"/>
      <c r="BE119" s="468"/>
      <c r="BF119" s="468"/>
    </row>
    <row r="120" spans="1:58" ht="12.75">
      <c r="A120" s="468"/>
      <c r="B120" s="468"/>
      <c r="C120" s="468"/>
      <c r="D120" s="468"/>
      <c r="E120" s="468"/>
      <c r="F120" s="468"/>
      <c r="G120" s="468"/>
      <c r="H120" s="468"/>
      <c r="I120" s="468"/>
      <c r="J120" s="468"/>
      <c r="K120" s="468"/>
      <c r="L120" s="468"/>
      <c r="M120" s="468"/>
      <c r="N120" s="468"/>
      <c r="O120" s="468"/>
      <c r="P120" s="468"/>
      <c r="Q120" s="468"/>
      <c r="R120" s="468"/>
      <c r="S120" s="468"/>
      <c r="T120" s="468"/>
      <c r="U120" s="468"/>
      <c r="V120" s="468"/>
      <c r="W120" s="468"/>
      <c r="X120" s="468"/>
      <c r="Y120" s="468"/>
      <c r="Z120" s="468"/>
      <c r="AA120" s="468"/>
      <c r="AB120" s="468"/>
      <c r="AC120" s="468"/>
      <c r="AD120" s="468"/>
      <c r="AE120" s="468"/>
      <c r="AF120" s="468"/>
      <c r="AG120" s="468"/>
      <c r="AH120" s="468"/>
      <c r="AI120" s="468"/>
      <c r="AJ120" s="468"/>
      <c r="AK120" s="468"/>
      <c r="AL120" s="468"/>
      <c r="AM120" s="468"/>
      <c r="AN120" s="468"/>
      <c r="AO120" s="468"/>
      <c r="AP120" s="468"/>
      <c r="AQ120" s="468"/>
      <c r="AR120" s="468"/>
      <c r="AS120" s="468"/>
      <c r="AT120" s="468"/>
      <c r="AU120" s="468"/>
      <c r="AV120" s="468"/>
      <c r="AW120" s="468"/>
      <c r="AX120" s="468"/>
      <c r="AY120" s="468"/>
      <c r="AZ120" s="468"/>
      <c r="BA120" s="468"/>
      <c r="BB120" s="468"/>
      <c r="BC120" s="468"/>
      <c r="BD120" s="468"/>
      <c r="BE120" s="468"/>
      <c r="BF120" s="468"/>
    </row>
    <row r="121" spans="1:58" ht="12.75">
      <c r="A121" s="468"/>
      <c r="B121" s="468"/>
      <c r="C121" s="468"/>
      <c r="D121" s="468"/>
      <c r="E121" s="468"/>
      <c r="F121" s="468"/>
      <c r="G121" s="468"/>
      <c r="H121" s="468"/>
      <c r="I121" s="468"/>
      <c r="J121" s="468"/>
      <c r="K121" s="468"/>
      <c r="L121" s="468"/>
      <c r="M121" s="468"/>
      <c r="N121" s="468"/>
      <c r="O121" s="468"/>
      <c r="P121" s="468"/>
      <c r="Q121" s="468"/>
      <c r="R121" s="468"/>
      <c r="S121" s="468"/>
      <c r="T121" s="468"/>
      <c r="U121" s="468"/>
      <c r="V121" s="468"/>
      <c r="W121" s="468"/>
      <c r="X121" s="468"/>
      <c r="Y121" s="468"/>
      <c r="Z121" s="468"/>
      <c r="AA121" s="468"/>
      <c r="AB121" s="468"/>
      <c r="AC121" s="468"/>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68"/>
      <c r="AY121" s="468"/>
      <c r="AZ121" s="468"/>
      <c r="BA121" s="468"/>
      <c r="BB121" s="468"/>
      <c r="BC121" s="468"/>
      <c r="BD121" s="468"/>
      <c r="BE121" s="468"/>
      <c r="BF121" s="468"/>
    </row>
    <row r="122" spans="1:58" ht="12.75">
      <c r="A122" s="468"/>
      <c r="B122" s="468"/>
      <c r="C122" s="468"/>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8"/>
      <c r="AD122" s="468"/>
      <c r="AE122" s="468"/>
      <c r="AF122" s="468"/>
      <c r="AG122" s="468"/>
      <c r="AH122" s="468"/>
      <c r="AI122" s="468"/>
      <c r="AJ122" s="468"/>
      <c r="AK122" s="468"/>
      <c r="AL122" s="468"/>
      <c r="AM122" s="468"/>
      <c r="AN122" s="468"/>
      <c r="AO122" s="468"/>
      <c r="AP122" s="468"/>
      <c r="AQ122" s="468"/>
      <c r="AR122" s="468"/>
      <c r="AS122" s="468"/>
      <c r="AT122" s="468"/>
      <c r="AU122" s="468"/>
      <c r="AV122" s="468"/>
      <c r="AW122" s="468"/>
      <c r="AX122" s="468"/>
      <c r="AY122" s="468"/>
      <c r="AZ122" s="468"/>
      <c r="BA122" s="468"/>
      <c r="BB122" s="468"/>
      <c r="BC122" s="468"/>
      <c r="BD122" s="468"/>
      <c r="BE122" s="468"/>
      <c r="BF122" s="468"/>
    </row>
    <row r="123" spans="1:58" ht="12.75">
      <c r="A123" s="468"/>
      <c r="B123" s="468"/>
      <c r="C123" s="468"/>
      <c r="D123" s="468"/>
      <c r="E123" s="468"/>
      <c r="F123" s="468"/>
      <c r="G123" s="468"/>
      <c r="H123" s="468"/>
      <c r="I123" s="468"/>
      <c r="J123" s="468"/>
      <c r="K123" s="468"/>
      <c r="L123" s="468"/>
      <c r="M123" s="468"/>
      <c r="N123" s="468"/>
      <c r="O123" s="468"/>
      <c r="P123" s="468"/>
      <c r="Q123" s="468"/>
      <c r="R123" s="468"/>
      <c r="S123" s="468"/>
      <c r="T123" s="468"/>
      <c r="U123" s="468"/>
      <c r="V123" s="468"/>
      <c r="W123" s="468"/>
      <c r="X123" s="468"/>
      <c r="Y123" s="468"/>
      <c r="Z123" s="468"/>
      <c r="AA123" s="468"/>
      <c r="AB123" s="468"/>
      <c r="AC123" s="468"/>
      <c r="AD123" s="468"/>
      <c r="AE123" s="468"/>
      <c r="AF123" s="468"/>
      <c r="AG123" s="468"/>
      <c r="AH123" s="468"/>
      <c r="AI123" s="468"/>
      <c r="AJ123" s="468"/>
      <c r="AK123" s="468"/>
      <c r="AL123" s="468"/>
      <c r="AM123" s="468"/>
      <c r="AN123" s="468"/>
      <c r="AO123" s="468"/>
      <c r="AP123" s="468"/>
      <c r="AQ123" s="468"/>
      <c r="AR123" s="468"/>
      <c r="AS123" s="468"/>
      <c r="AT123" s="468"/>
      <c r="AU123" s="468"/>
      <c r="AV123" s="468"/>
      <c r="AW123" s="468"/>
      <c r="AX123" s="468"/>
      <c r="AY123" s="468"/>
      <c r="AZ123" s="468"/>
      <c r="BA123" s="468"/>
      <c r="BB123" s="468"/>
      <c r="BC123" s="468"/>
      <c r="BD123" s="468"/>
      <c r="BE123" s="468"/>
      <c r="BF123" s="468"/>
    </row>
    <row r="124" spans="1:58" ht="12.75">
      <c r="A124" s="468"/>
      <c r="B124" s="468"/>
      <c r="C124" s="468"/>
      <c r="D124" s="468"/>
      <c r="E124" s="468"/>
      <c r="F124" s="468"/>
      <c r="G124" s="468"/>
      <c r="H124" s="468"/>
      <c r="I124" s="468"/>
      <c r="J124" s="468"/>
      <c r="K124" s="468"/>
      <c r="L124" s="468"/>
      <c r="M124" s="468"/>
      <c r="N124" s="468"/>
      <c r="O124" s="468"/>
      <c r="P124" s="468"/>
      <c r="Q124" s="468"/>
      <c r="R124" s="468"/>
      <c r="S124" s="468"/>
      <c r="T124" s="468"/>
      <c r="U124" s="468"/>
      <c r="V124" s="468"/>
      <c r="W124" s="468"/>
      <c r="X124" s="468"/>
      <c r="Y124" s="468"/>
      <c r="Z124" s="468"/>
      <c r="AA124" s="468"/>
      <c r="AB124" s="468"/>
      <c r="AC124" s="468"/>
      <c r="AD124" s="468"/>
      <c r="AE124" s="468"/>
      <c r="AF124" s="468"/>
      <c r="AG124" s="468"/>
      <c r="AH124" s="468"/>
      <c r="AI124" s="468"/>
      <c r="AJ124" s="468"/>
      <c r="AK124" s="468"/>
      <c r="AL124" s="468"/>
      <c r="AM124" s="468"/>
      <c r="AN124" s="468"/>
      <c r="AO124" s="468"/>
      <c r="AP124" s="468"/>
      <c r="AQ124" s="468"/>
      <c r="AR124" s="468"/>
      <c r="AS124" s="468"/>
      <c r="AT124" s="468"/>
      <c r="AU124" s="468"/>
      <c r="AV124" s="468"/>
      <c r="AW124" s="468"/>
      <c r="AX124" s="468"/>
      <c r="AY124" s="468"/>
      <c r="AZ124" s="468"/>
      <c r="BA124" s="468"/>
      <c r="BB124" s="468"/>
      <c r="BC124" s="468"/>
      <c r="BD124" s="468"/>
      <c r="BE124" s="468"/>
      <c r="BF124" s="468"/>
    </row>
    <row r="125" spans="1:58" ht="12.75">
      <c r="A125" s="468"/>
      <c r="B125" s="468"/>
      <c r="C125" s="468"/>
      <c r="D125" s="468"/>
      <c r="E125" s="468"/>
      <c r="F125" s="468"/>
      <c r="G125" s="468"/>
      <c r="H125" s="468"/>
      <c r="I125" s="468"/>
      <c r="J125" s="468"/>
      <c r="K125" s="468"/>
      <c r="L125" s="468"/>
      <c r="M125" s="468"/>
      <c r="N125" s="468"/>
      <c r="O125" s="468"/>
      <c r="P125" s="468"/>
      <c r="Q125" s="468"/>
      <c r="R125" s="468"/>
      <c r="S125" s="468"/>
      <c r="T125" s="468"/>
      <c r="U125" s="468"/>
      <c r="V125" s="468"/>
      <c r="W125" s="468"/>
      <c r="X125" s="468"/>
      <c r="Y125" s="468"/>
      <c r="Z125" s="468"/>
      <c r="AA125" s="468"/>
      <c r="AB125" s="468"/>
      <c r="AC125" s="468"/>
      <c r="AD125" s="468"/>
      <c r="AE125" s="468"/>
      <c r="AF125" s="468"/>
      <c r="AG125" s="468"/>
      <c r="AH125" s="468"/>
      <c r="AI125" s="468"/>
      <c r="AJ125" s="468"/>
      <c r="AK125" s="468"/>
      <c r="AL125" s="468"/>
      <c r="AM125" s="468"/>
      <c r="AN125" s="468"/>
      <c r="AO125" s="468"/>
      <c r="AP125" s="468"/>
      <c r="AQ125" s="468"/>
      <c r="AR125" s="468"/>
      <c r="AS125" s="468"/>
      <c r="AT125" s="468"/>
      <c r="AU125" s="468"/>
      <c r="AV125" s="468"/>
      <c r="AW125" s="468"/>
      <c r="AX125" s="468"/>
      <c r="AY125" s="468"/>
      <c r="AZ125" s="468"/>
      <c r="BA125" s="468"/>
      <c r="BB125" s="468"/>
      <c r="BC125" s="468"/>
      <c r="BD125" s="468"/>
      <c r="BE125" s="468"/>
      <c r="BF125" s="468"/>
    </row>
    <row r="126" spans="1:58" ht="12.75">
      <c r="A126" s="468"/>
      <c r="B126" s="468"/>
      <c r="C126" s="468"/>
      <c r="D126" s="468"/>
      <c r="E126" s="468"/>
      <c r="F126" s="468"/>
      <c r="G126" s="468"/>
      <c r="H126" s="468"/>
      <c r="I126" s="468"/>
      <c r="J126" s="468"/>
      <c r="K126" s="468"/>
      <c r="L126" s="468"/>
      <c r="M126" s="468"/>
      <c r="N126" s="468"/>
      <c r="O126" s="468"/>
      <c r="P126" s="468"/>
      <c r="Q126" s="468"/>
      <c r="R126" s="468"/>
      <c r="S126" s="468"/>
      <c r="T126" s="468"/>
      <c r="U126" s="468"/>
      <c r="V126" s="468"/>
      <c r="W126" s="468"/>
      <c r="X126" s="468"/>
      <c r="Y126" s="468"/>
      <c r="Z126" s="468"/>
      <c r="AA126" s="468"/>
      <c r="AB126" s="468"/>
      <c r="AC126" s="468"/>
      <c r="AD126" s="468"/>
      <c r="AE126" s="468"/>
      <c r="AF126" s="468"/>
      <c r="AG126" s="468"/>
      <c r="AH126" s="468"/>
      <c r="AI126" s="468"/>
      <c r="AJ126" s="468"/>
      <c r="AK126" s="468"/>
      <c r="AL126" s="468"/>
      <c r="AM126" s="468"/>
      <c r="AN126" s="468"/>
      <c r="AO126" s="468"/>
      <c r="AP126" s="468"/>
      <c r="AQ126" s="468"/>
      <c r="AR126" s="468"/>
      <c r="AS126" s="468"/>
      <c r="AT126" s="468"/>
      <c r="AU126" s="468"/>
      <c r="AV126" s="468"/>
      <c r="AW126" s="468"/>
      <c r="AX126" s="468"/>
      <c r="AY126" s="468"/>
      <c r="AZ126" s="468"/>
      <c r="BA126" s="468"/>
      <c r="BB126" s="468"/>
      <c r="BC126" s="468"/>
      <c r="BD126" s="468"/>
      <c r="BE126" s="468"/>
      <c r="BF126" s="468"/>
    </row>
    <row r="127" spans="1:58" ht="12.75">
      <c r="A127" s="468"/>
      <c r="B127" s="468"/>
      <c r="C127" s="468"/>
      <c r="D127" s="468"/>
      <c r="E127" s="468"/>
      <c r="F127" s="468"/>
      <c r="G127" s="468"/>
      <c r="H127" s="468"/>
      <c r="I127" s="468"/>
      <c r="J127" s="468"/>
      <c r="K127" s="468"/>
      <c r="L127" s="468"/>
      <c r="M127" s="468"/>
      <c r="N127" s="468"/>
      <c r="O127" s="468"/>
      <c r="P127" s="468"/>
      <c r="Q127" s="468"/>
      <c r="R127" s="468"/>
      <c r="S127" s="468"/>
      <c r="T127" s="468"/>
      <c r="U127" s="468"/>
      <c r="V127" s="468"/>
      <c r="W127" s="468"/>
      <c r="X127" s="468"/>
      <c r="Y127" s="468"/>
      <c r="Z127" s="468"/>
      <c r="AA127" s="468"/>
      <c r="AB127" s="468"/>
      <c r="AC127" s="468"/>
      <c r="AD127" s="468"/>
      <c r="AE127" s="468"/>
      <c r="AF127" s="468"/>
      <c r="AG127" s="468"/>
      <c r="AH127" s="468"/>
      <c r="AI127" s="468"/>
      <c r="AJ127" s="468"/>
      <c r="AK127" s="468"/>
      <c r="AL127" s="468"/>
      <c r="AM127" s="468"/>
      <c r="AN127" s="468"/>
      <c r="AO127" s="468"/>
      <c r="AP127" s="468"/>
      <c r="AQ127" s="468"/>
      <c r="AR127" s="468"/>
      <c r="AS127" s="468"/>
      <c r="AT127" s="468"/>
      <c r="AU127" s="468"/>
      <c r="AV127" s="468"/>
      <c r="AW127" s="468"/>
      <c r="AX127" s="468"/>
      <c r="AY127" s="468"/>
      <c r="AZ127" s="468"/>
      <c r="BA127" s="468"/>
      <c r="BB127" s="468"/>
      <c r="BC127" s="468"/>
      <c r="BD127" s="468"/>
      <c r="BE127" s="468"/>
      <c r="BF127" s="468"/>
    </row>
    <row r="128" spans="1:58" ht="12.75">
      <c r="A128" s="468"/>
      <c r="B128" s="468"/>
      <c r="C128" s="468"/>
      <c r="D128" s="468"/>
      <c r="E128" s="468"/>
      <c r="F128" s="468"/>
      <c r="G128" s="468"/>
      <c r="H128" s="468"/>
      <c r="I128" s="468"/>
      <c r="J128" s="468"/>
      <c r="K128" s="468"/>
      <c r="L128" s="468"/>
      <c r="M128" s="468"/>
      <c r="N128" s="468"/>
      <c r="O128" s="468"/>
      <c r="P128" s="468"/>
      <c r="Q128" s="468"/>
      <c r="R128" s="468"/>
      <c r="S128" s="468"/>
      <c r="T128" s="468"/>
      <c r="U128" s="468"/>
      <c r="V128" s="468"/>
      <c r="W128" s="468"/>
      <c r="X128" s="468"/>
      <c r="Y128" s="468"/>
      <c r="Z128" s="468"/>
      <c r="AA128" s="468"/>
      <c r="AB128" s="468"/>
      <c r="AC128" s="468"/>
      <c r="AD128" s="468"/>
      <c r="AE128" s="468"/>
      <c r="AF128" s="468"/>
      <c r="AG128" s="468"/>
      <c r="AH128" s="468"/>
      <c r="AI128" s="468"/>
      <c r="AJ128" s="468"/>
      <c r="AK128" s="468"/>
      <c r="AL128" s="468"/>
      <c r="AM128" s="468"/>
      <c r="AN128" s="468"/>
      <c r="AO128" s="468"/>
      <c r="AP128" s="468"/>
      <c r="AQ128" s="468"/>
      <c r="AR128" s="468"/>
      <c r="AS128" s="468"/>
      <c r="AT128" s="468"/>
      <c r="AU128" s="468"/>
      <c r="AV128" s="468"/>
      <c r="AW128" s="468"/>
      <c r="AX128" s="468"/>
      <c r="AY128" s="468"/>
      <c r="AZ128" s="468"/>
      <c r="BA128" s="468"/>
      <c r="BB128" s="468"/>
      <c r="BC128" s="468"/>
      <c r="BD128" s="468"/>
      <c r="BE128" s="468"/>
      <c r="BF128" s="468"/>
    </row>
    <row r="129" spans="1:58" ht="12.75">
      <c r="A129" s="468"/>
      <c r="B129" s="468"/>
      <c r="C129" s="468"/>
      <c r="D129" s="468"/>
      <c r="E129" s="468"/>
      <c r="F129" s="468"/>
      <c r="G129" s="468"/>
      <c r="H129" s="468"/>
      <c r="I129" s="468"/>
      <c r="J129" s="468"/>
      <c r="K129" s="468"/>
      <c r="L129" s="468"/>
      <c r="M129" s="468"/>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8"/>
      <c r="AK129" s="468"/>
      <c r="AL129" s="468"/>
      <c r="AM129" s="468"/>
      <c r="AN129" s="468"/>
      <c r="AO129" s="468"/>
      <c r="AP129" s="468"/>
      <c r="AQ129" s="468"/>
      <c r="AR129" s="468"/>
      <c r="AS129" s="468"/>
      <c r="AT129" s="468"/>
      <c r="AU129" s="468"/>
      <c r="AV129" s="468"/>
      <c r="AW129" s="468"/>
      <c r="AX129" s="468"/>
      <c r="AY129" s="468"/>
      <c r="AZ129" s="468"/>
      <c r="BA129" s="468"/>
      <c r="BB129" s="468"/>
      <c r="BC129" s="468"/>
      <c r="BD129" s="468"/>
      <c r="BE129" s="468"/>
      <c r="BF129" s="468"/>
    </row>
    <row r="130" spans="1:58" ht="12.75">
      <c r="A130" s="468"/>
      <c r="B130" s="468"/>
      <c r="C130" s="468"/>
      <c r="D130" s="468"/>
      <c r="E130" s="468"/>
      <c r="F130" s="468"/>
      <c r="G130" s="468"/>
      <c r="H130" s="468"/>
      <c r="I130" s="468"/>
      <c r="J130" s="468"/>
      <c r="K130" s="468"/>
      <c r="L130" s="468"/>
      <c r="M130" s="468"/>
      <c r="N130" s="468"/>
      <c r="O130" s="468"/>
      <c r="P130" s="468"/>
      <c r="Q130" s="468"/>
      <c r="R130" s="468"/>
      <c r="S130" s="468"/>
      <c r="T130" s="468"/>
      <c r="U130" s="468"/>
      <c r="V130" s="468"/>
      <c r="W130" s="468"/>
      <c r="X130" s="468"/>
      <c r="Y130" s="468"/>
      <c r="Z130" s="468"/>
      <c r="AA130" s="468"/>
      <c r="AB130" s="468"/>
      <c r="AC130" s="468"/>
      <c r="AD130" s="468"/>
      <c r="AE130" s="468"/>
      <c r="AF130" s="468"/>
      <c r="AG130" s="468"/>
      <c r="AH130" s="468"/>
      <c r="AI130" s="468"/>
      <c r="AJ130" s="468"/>
      <c r="AK130" s="468"/>
      <c r="AL130" s="468"/>
      <c r="AM130" s="468"/>
      <c r="AN130" s="468"/>
      <c r="AO130" s="468"/>
      <c r="AP130" s="468"/>
      <c r="AQ130" s="468"/>
      <c r="AR130" s="468"/>
      <c r="AS130" s="468"/>
      <c r="AT130" s="468"/>
      <c r="AU130" s="468"/>
      <c r="AV130" s="468"/>
      <c r="AW130" s="468"/>
      <c r="AX130" s="468"/>
      <c r="AY130" s="468"/>
      <c r="AZ130" s="468"/>
      <c r="BA130" s="468"/>
      <c r="BB130" s="468"/>
      <c r="BC130" s="468"/>
      <c r="BD130" s="468"/>
      <c r="BE130" s="468"/>
      <c r="BF130" s="468"/>
    </row>
    <row r="131" spans="1:58" ht="12.75">
      <c r="A131" s="468"/>
      <c r="B131" s="468"/>
      <c r="C131" s="468"/>
      <c r="D131" s="468"/>
      <c r="E131" s="468"/>
      <c r="F131" s="468"/>
      <c r="G131" s="468"/>
      <c r="H131" s="468"/>
      <c r="I131" s="468"/>
      <c r="J131" s="468"/>
      <c r="K131" s="468"/>
      <c r="L131" s="468"/>
      <c r="M131" s="468"/>
      <c r="N131" s="468"/>
      <c r="O131" s="468"/>
      <c r="P131" s="468"/>
      <c r="Q131" s="468"/>
      <c r="R131" s="468"/>
      <c r="S131" s="468"/>
      <c r="T131" s="468"/>
      <c r="U131" s="468"/>
      <c r="V131" s="468"/>
      <c r="W131" s="468"/>
      <c r="X131" s="468"/>
      <c r="Y131" s="468"/>
      <c r="Z131" s="468"/>
      <c r="AA131" s="468"/>
      <c r="AB131" s="468"/>
      <c r="AC131" s="468"/>
      <c r="AD131" s="468"/>
      <c r="AE131" s="468"/>
      <c r="AF131" s="468"/>
      <c r="AG131" s="468"/>
      <c r="AH131" s="468"/>
      <c r="AI131" s="468"/>
      <c r="AJ131" s="468"/>
      <c r="AK131" s="468"/>
      <c r="AL131" s="468"/>
      <c r="AM131" s="468"/>
      <c r="AN131" s="468"/>
      <c r="AO131" s="468"/>
      <c r="AP131" s="468"/>
      <c r="AQ131" s="468"/>
      <c r="AR131" s="468"/>
      <c r="AS131" s="468"/>
      <c r="AT131" s="468"/>
      <c r="AU131" s="468"/>
      <c r="AV131" s="468"/>
      <c r="AW131" s="468"/>
      <c r="AX131" s="468"/>
      <c r="AY131" s="468"/>
      <c r="AZ131" s="468"/>
      <c r="BA131" s="468"/>
      <c r="BB131" s="468"/>
      <c r="BC131" s="468"/>
      <c r="BD131" s="468"/>
      <c r="BE131" s="468"/>
      <c r="BF131" s="468"/>
    </row>
    <row r="132" spans="1:58" ht="12.75">
      <c r="A132" s="468"/>
      <c r="B132" s="468"/>
      <c r="C132" s="468"/>
      <c r="D132" s="468"/>
      <c r="E132" s="468"/>
      <c r="F132" s="468"/>
      <c r="G132" s="468"/>
      <c r="H132" s="468"/>
      <c r="I132" s="468"/>
      <c r="J132" s="468"/>
      <c r="K132" s="468"/>
      <c r="L132" s="468"/>
      <c r="M132" s="468"/>
      <c r="N132" s="468"/>
      <c r="O132" s="468"/>
      <c r="P132" s="468"/>
      <c r="Q132" s="468"/>
      <c r="R132" s="468"/>
      <c r="S132" s="468"/>
      <c r="T132" s="468"/>
      <c r="U132" s="468"/>
      <c r="V132" s="468"/>
      <c r="W132" s="468"/>
      <c r="X132" s="468"/>
      <c r="Y132" s="468"/>
      <c r="Z132" s="468"/>
      <c r="AA132" s="468"/>
      <c r="AB132" s="468"/>
      <c r="AC132" s="468"/>
      <c r="AD132" s="468"/>
      <c r="AE132" s="468"/>
      <c r="AF132" s="468"/>
      <c r="AG132" s="468"/>
      <c r="AH132" s="468"/>
      <c r="AI132" s="468"/>
      <c r="AJ132" s="468"/>
      <c r="AK132" s="468"/>
      <c r="AL132" s="468"/>
      <c r="AM132" s="468"/>
      <c r="AN132" s="468"/>
      <c r="AO132" s="468"/>
      <c r="AP132" s="468"/>
      <c r="AQ132" s="468"/>
      <c r="AR132" s="468"/>
      <c r="AS132" s="468"/>
      <c r="AT132" s="468"/>
      <c r="AU132" s="468"/>
      <c r="AV132" s="468"/>
      <c r="AW132" s="468"/>
      <c r="AX132" s="468"/>
      <c r="AY132" s="468"/>
      <c r="AZ132" s="468"/>
      <c r="BA132" s="468"/>
      <c r="BB132" s="468"/>
      <c r="BC132" s="468"/>
      <c r="BD132" s="468"/>
      <c r="BE132" s="468"/>
      <c r="BF132" s="468"/>
    </row>
    <row r="133" spans="1:58" ht="12.75">
      <c r="A133" s="468"/>
      <c r="B133" s="468"/>
      <c r="C133" s="468"/>
      <c r="D133" s="468"/>
      <c r="E133" s="468"/>
      <c r="F133" s="468"/>
      <c r="G133" s="468"/>
      <c r="H133" s="468"/>
      <c r="I133" s="468"/>
      <c r="J133" s="468"/>
      <c r="K133" s="468"/>
      <c r="L133" s="468"/>
      <c r="M133" s="468"/>
      <c r="N133" s="468"/>
      <c r="O133" s="468"/>
      <c r="P133" s="468"/>
      <c r="Q133" s="468"/>
      <c r="R133" s="468"/>
      <c r="S133" s="468"/>
      <c r="T133" s="468"/>
      <c r="U133" s="468"/>
      <c r="V133" s="468"/>
      <c r="W133" s="468"/>
      <c r="X133" s="468"/>
      <c r="Y133" s="468"/>
      <c r="Z133" s="468"/>
      <c r="AA133" s="468"/>
      <c r="AB133" s="468"/>
      <c r="AC133" s="468"/>
      <c r="AD133" s="468"/>
      <c r="AE133" s="468"/>
      <c r="AF133" s="468"/>
      <c r="AG133" s="468"/>
      <c r="AH133" s="468"/>
      <c r="AI133" s="468"/>
      <c r="AJ133" s="468"/>
      <c r="AK133" s="468"/>
      <c r="AL133" s="468"/>
      <c r="AM133" s="468"/>
      <c r="AN133" s="468"/>
      <c r="AO133" s="468"/>
      <c r="AP133" s="468"/>
      <c r="AQ133" s="468"/>
      <c r="AR133" s="468"/>
      <c r="AS133" s="468"/>
      <c r="AT133" s="468"/>
      <c r="AU133" s="468"/>
      <c r="AV133" s="468"/>
      <c r="AW133" s="468"/>
      <c r="AX133" s="468"/>
      <c r="AY133" s="468"/>
      <c r="AZ133" s="468"/>
      <c r="BA133" s="468"/>
      <c r="BB133" s="468"/>
      <c r="BC133" s="468"/>
      <c r="BD133" s="468"/>
      <c r="BE133" s="468"/>
      <c r="BF133" s="468"/>
    </row>
    <row r="134" spans="1:58" ht="12.75">
      <c r="A134" s="468"/>
      <c r="B134" s="468"/>
      <c r="C134" s="468"/>
      <c r="D134" s="468"/>
      <c r="E134" s="468"/>
      <c r="F134" s="468"/>
      <c r="G134" s="468"/>
      <c r="H134" s="468"/>
      <c r="I134" s="468"/>
      <c r="J134" s="468"/>
      <c r="K134" s="468"/>
      <c r="L134" s="468"/>
      <c r="M134" s="468"/>
      <c r="N134" s="468"/>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68"/>
      <c r="AY134" s="468"/>
      <c r="AZ134" s="468"/>
      <c r="BA134" s="468"/>
      <c r="BB134" s="468"/>
      <c r="BC134" s="468"/>
      <c r="BD134" s="468"/>
      <c r="BE134" s="468"/>
      <c r="BF134" s="468"/>
    </row>
    <row r="135" spans="1:58" ht="12.75">
      <c r="A135" s="468"/>
      <c r="B135" s="468"/>
      <c r="C135" s="468"/>
      <c r="D135" s="468"/>
      <c r="E135" s="468"/>
      <c r="F135" s="468"/>
      <c r="G135" s="468"/>
      <c r="H135" s="468"/>
      <c r="I135" s="468"/>
      <c r="J135" s="468"/>
      <c r="K135" s="468"/>
      <c r="L135" s="468"/>
      <c r="M135" s="468"/>
      <c r="N135" s="468"/>
      <c r="O135" s="468"/>
      <c r="P135" s="468"/>
      <c r="Q135" s="468"/>
      <c r="R135" s="468"/>
      <c r="S135" s="468"/>
      <c r="T135" s="468"/>
      <c r="U135" s="468"/>
      <c r="V135" s="468"/>
      <c r="W135" s="468"/>
      <c r="X135" s="468"/>
      <c r="Y135" s="468"/>
      <c r="Z135" s="468"/>
      <c r="AA135" s="468"/>
      <c r="AB135" s="468"/>
      <c r="AC135" s="468"/>
      <c r="AD135" s="468"/>
      <c r="AE135" s="468"/>
      <c r="AF135" s="468"/>
      <c r="AG135" s="468"/>
      <c r="AH135" s="468"/>
      <c r="AI135" s="468"/>
      <c r="AJ135" s="468"/>
      <c r="AK135" s="468"/>
      <c r="AL135" s="468"/>
      <c r="AM135" s="468"/>
      <c r="AN135" s="468"/>
      <c r="AO135" s="468"/>
      <c r="AP135" s="468"/>
      <c r="AQ135" s="468"/>
      <c r="AR135" s="468"/>
      <c r="AS135" s="468"/>
      <c r="AT135" s="468"/>
      <c r="AU135" s="468"/>
      <c r="AV135" s="468"/>
      <c r="AW135" s="468"/>
      <c r="AX135" s="468"/>
      <c r="AY135" s="468"/>
      <c r="AZ135" s="468"/>
      <c r="BA135" s="468"/>
      <c r="BB135" s="468"/>
      <c r="BC135" s="468"/>
      <c r="BD135" s="468"/>
      <c r="BE135" s="468"/>
      <c r="BF135" s="468"/>
    </row>
    <row r="136" spans="1:58" ht="12.75">
      <c r="A136" s="468"/>
      <c r="B136" s="468"/>
      <c r="C136" s="468"/>
      <c r="D136" s="468"/>
      <c r="E136" s="468"/>
      <c r="F136" s="468"/>
      <c r="G136" s="468"/>
      <c r="H136" s="468"/>
      <c r="I136" s="468"/>
      <c r="J136" s="468"/>
      <c r="K136" s="468"/>
      <c r="L136" s="468"/>
      <c r="M136" s="468"/>
      <c r="N136" s="468"/>
      <c r="O136" s="468"/>
      <c r="P136" s="468"/>
      <c r="Q136" s="468"/>
      <c r="R136" s="468"/>
      <c r="S136" s="468"/>
      <c r="T136" s="468"/>
      <c r="U136" s="468"/>
      <c r="V136" s="468"/>
      <c r="W136" s="468"/>
      <c r="X136" s="468"/>
      <c r="Y136" s="468"/>
      <c r="Z136" s="468"/>
      <c r="AA136" s="468"/>
      <c r="AB136" s="468"/>
      <c r="AC136" s="468"/>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68"/>
      <c r="AY136" s="468"/>
      <c r="AZ136" s="468"/>
      <c r="BA136" s="468"/>
      <c r="BB136" s="468"/>
      <c r="BC136" s="468"/>
      <c r="BD136" s="468"/>
      <c r="BE136" s="468"/>
      <c r="BF136" s="468"/>
    </row>
    <row r="137" spans="1:58" ht="12.75">
      <c r="A137" s="468"/>
      <c r="B137" s="468"/>
      <c r="C137" s="468"/>
      <c r="D137" s="468"/>
      <c r="E137" s="468"/>
      <c r="F137" s="468"/>
      <c r="G137" s="468"/>
      <c r="H137" s="468"/>
      <c r="I137" s="468"/>
      <c r="J137" s="468"/>
      <c r="K137" s="468"/>
      <c r="L137" s="468"/>
      <c r="M137" s="468"/>
      <c r="N137" s="468"/>
      <c r="O137" s="468"/>
      <c r="P137" s="468"/>
      <c r="Q137" s="468"/>
      <c r="R137" s="468"/>
      <c r="S137" s="468"/>
      <c r="T137" s="468"/>
      <c r="U137" s="468"/>
      <c r="V137" s="468"/>
      <c r="W137" s="468"/>
      <c r="X137" s="468"/>
      <c r="Y137" s="468"/>
      <c r="Z137" s="468"/>
      <c r="AA137" s="468"/>
      <c r="AB137" s="468"/>
      <c r="AC137" s="468"/>
      <c r="AD137" s="468"/>
      <c r="AE137" s="468"/>
      <c r="AF137" s="468"/>
      <c r="AG137" s="468"/>
      <c r="AH137" s="468"/>
      <c r="AI137" s="468"/>
      <c r="AJ137" s="468"/>
      <c r="AK137" s="468"/>
      <c r="AL137" s="468"/>
      <c r="AM137" s="468"/>
      <c r="AN137" s="468"/>
      <c r="AO137" s="468"/>
      <c r="AP137" s="468"/>
      <c r="AQ137" s="468"/>
      <c r="AR137" s="468"/>
      <c r="AS137" s="468"/>
      <c r="AT137" s="468"/>
      <c r="AU137" s="468"/>
      <c r="AV137" s="468"/>
      <c r="AW137" s="468"/>
      <c r="AX137" s="468"/>
      <c r="AY137" s="468"/>
      <c r="AZ137" s="468"/>
      <c r="BA137" s="468"/>
      <c r="BB137" s="468"/>
      <c r="BC137" s="468"/>
      <c r="BD137" s="468"/>
      <c r="BE137" s="468"/>
      <c r="BF137" s="468"/>
    </row>
    <row r="138" spans="1:58" ht="12.75">
      <c r="A138" s="468"/>
      <c r="B138" s="468"/>
      <c r="C138" s="468"/>
      <c r="D138" s="468"/>
      <c r="E138" s="468"/>
      <c r="F138" s="468"/>
      <c r="G138" s="468"/>
      <c r="H138" s="468"/>
      <c r="I138" s="468"/>
      <c r="J138" s="468"/>
      <c r="K138" s="468"/>
      <c r="L138" s="468"/>
      <c r="M138" s="468"/>
      <c r="N138" s="468"/>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468"/>
      <c r="AN138" s="468"/>
      <c r="AO138" s="468"/>
      <c r="AP138" s="468"/>
      <c r="AQ138" s="468"/>
      <c r="AR138" s="468"/>
      <c r="AS138" s="468"/>
      <c r="AT138" s="468"/>
      <c r="AU138" s="468"/>
      <c r="AV138" s="468"/>
      <c r="AW138" s="468"/>
      <c r="AX138" s="468"/>
      <c r="AY138" s="468"/>
      <c r="AZ138" s="468"/>
      <c r="BA138" s="468"/>
      <c r="BB138" s="468"/>
      <c r="BC138" s="468"/>
      <c r="BD138" s="468"/>
      <c r="BE138" s="468"/>
      <c r="BF138" s="468"/>
    </row>
    <row r="139" spans="1:58" ht="12.75">
      <c r="A139" s="468"/>
      <c r="B139" s="468"/>
      <c r="C139" s="468"/>
      <c r="D139" s="468"/>
      <c r="E139" s="468"/>
      <c r="F139" s="468"/>
      <c r="G139" s="468"/>
      <c r="H139" s="468"/>
      <c r="I139" s="468"/>
      <c r="J139" s="468"/>
      <c r="K139" s="468"/>
      <c r="L139" s="468"/>
      <c r="M139" s="468"/>
      <c r="N139" s="468"/>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468"/>
      <c r="AN139" s="468"/>
      <c r="AO139" s="468"/>
      <c r="AP139" s="468"/>
      <c r="AQ139" s="468"/>
      <c r="AR139" s="468"/>
      <c r="AS139" s="468"/>
      <c r="AT139" s="468"/>
      <c r="AU139" s="468"/>
      <c r="AV139" s="468"/>
      <c r="AW139" s="468"/>
      <c r="AX139" s="468"/>
      <c r="AY139" s="468"/>
      <c r="AZ139" s="468"/>
      <c r="BA139" s="468"/>
      <c r="BB139" s="468"/>
      <c r="BC139" s="468"/>
      <c r="BD139" s="468"/>
      <c r="BE139" s="468"/>
      <c r="BF139" s="468"/>
    </row>
    <row r="140" spans="1:58" ht="12.75">
      <c r="A140" s="468"/>
      <c r="B140" s="468"/>
      <c r="C140" s="468"/>
      <c r="D140" s="468"/>
      <c r="E140" s="468"/>
      <c r="F140" s="468"/>
      <c r="G140" s="468"/>
      <c r="H140" s="468"/>
      <c r="I140" s="468"/>
      <c r="J140" s="468"/>
      <c r="K140" s="468"/>
      <c r="L140" s="468"/>
      <c r="M140" s="468"/>
      <c r="N140" s="468"/>
      <c r="O140" s="468"/>
      <c r="P140" s="468"/>
      <c r="Q140" s="468"/>
      <c r="R140" s="468"/>
      <c r="S140" s="468"/>
      <c r="T140" s="468"/>
      <c r="U140" s="468"/>
      <c r="V140" s="468"/>
      <c r="W140" s="468"/>
      <c r="X140" s="468"/>
      <c r="Y140" s="468"/>
      <c r="Z140" s="468"/>
      <c r="AA140" s="468"/>
      <c r="AB140" s="468"/>
      <c r="AC140" s="468"/>
      <c r="AD140" s="468"/>
      <c r="AE140" s="468"/>
      <c r="AF140" s="468"/>
      <c r="AG140" s="468"/>
      <c r="AH140" s="468"/>
      <c r="AI140" s="468"/>
      <c r="AJ140" s="468"/>
      <c r="AK140" s="468"/>
      <c r="AL140" s="468"/>
      <c r="AM140" s="468"/>
      <c r="AN140" s="468"/>
      <c r="AO140" s="468"/>
      <c r="AP140" s="468"/>
      <c r="AQ140" s="468"/>
      <c r="AR140" s="468"/>
      <c r="AS140" s="468"/>
      <c r="AT140" s="468"/>
      <c r="AU140" s="468"/>
      <c r="AV140" s="468"/>
      <c r="AW140" s="468"/>
      <c r="AX140" s="468"/>
      <c r="AY140" s="468"/>
      <c r="AZ140" s="468"/>
      <c r="BA140" s="468"/>
      <c r="BB140" s="468"/>
      <c r="BC140" s="468"/>
      <c r="BD140" s="468"/>
      <c r="BE140" s="468"/>
      <c r="BF140" s="468"/>
    </row>
    <row r="141" spans="1:58" ht="12.75">
      <c r="A141" s="468"/>
      <c r="B141" s="468"/>
      <c r="C141" s="468"/>
      <c r="D141" s="468"/>
      <c r="E141" s="468"/>
      <c r="F141" s="468"/>
      <c r="G141" s="468"/>
      <c r="H141" s="468"/>
      <c r="I141" s="468"/>
      <c r="J141" s="468"/>
      <c r="K141" s="468"/>
      <c r="L141" s="468"/>
      <c r="M141" s="468"/>
      <c r="N141" s="468"/>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468"/>
      <c r="AN141" s="468"/>
      <c r="AO141" s="468"/>
      <c r="AP141" s="468"/>
      <c r="AQ141" s="468"/>
      <c r="AR141" s="468"/>
      <c r="AS141" s="468"/>
      <c r="AT141" s="468"/>
      <c r="AU141" s="468"/>
      <c r="AV141" s="468"/>
      <c r="AW141" s="468"/>
      <c r="AX141" s="468"/>
      <c r="AY141" s="468"/>
      <c r="AZ141" s="468"/>
      <c r="BA141" s="468"/>
      <c r="BB141" s="468"/>
      <c r="BC141" s="468"/>
      <c r="BD141" s="468"/>
      <c r="BE141" s="468"/>
      <c r="BF141" s="468"/>
    </row>
    <row r="142" spans="1:58" ht="12.75">
      <c r="A142" s="468"/>
      <c r="B142" s="468"/>
      <c r="C142" s="468"/>
      <c r="D142" s="468"/>
      <c r="E142" s="468"/>
      <c r="F142" s="468"/>
      <c r="G142" s="468"/>
      <c r="H142" s="468"/>
      <c r="I142" s="468"/>
      <c r="J142" s="468"/>
      <c r="K142" s="468"/>
      <c r="L142" s="468"/>
      <c r="M142" s="468"/>
      <c r="N142" s="468"/>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468"/>
      <c r="AN142" s="468"/>
      <c r="AO142" s="468"/>
      <c r="AP142" s="468"/>
      <c r="AQ142" s="468"/>
      <c r="AR142" s="468"/>
      <c r="AS142" s="468"/>
      <c r="AT142" s="468"/>
      <c r="AU142" s="468"/>
      <c r="AV142" s="468"/>
      <c r="AW142" s="468"/>
      <c r="AX142" s="468"/>
      <c r="AY142" s="468"/>
      <c r="AZ142" s="468"/>
      <c r="BA142" s="468"/>
      <c r="BB142" s="468"/>
      <c r="BC142" s="468"/>
      <c r="BD142" s="468"/>
      <c r="BE142" s="468"/>
      <c r="BF142" s="468"/>
    </row>
    <row r="143" spans="1:58" ht="12.75">
      <c r="A143" s="468"/>
      <c r="B143" s="468"/>
      <c r="C143" s="468"/>
      <c r="D143" s="468"/>
      <c r="E143" s="468"/>
      <c r="F143" s="468"/>
      <c r="G143" s="468"/>
      <c r="H143" s="468"/>
      <c r="I143" s="468"/>
      <c r="J143" s="468"/>
      <c r="K143" s="468"/>
      <c r="L143" s="468"/>
      <c r="M143" s="468"/>
      <c r="N143" s="468"/>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468"/>
      <c r="AN143" s="468"/>
      <c r="AO143" s="468"/>
      <c r="AP143" s="468"/>
      <c r="AQ143" s="468"/>
      <c r="AR143" s="468"/>
      <c r="AS143" s="468"/>
      <c r="AT143" s="468"/>
      <c r="AU143" s="468"/>
      <c r="AV143" s="468"/>
      <c r="AW143" s="468"/>
      <c r="AX143" s="468"/>
      <c r="AY143" s="468"/>
      <c r="AZ143" s="468"/>
      <c r="BA143" s="468"/>
      <c r="BB143" s="468"/>
      <c r="BC143" s="468"/>
      <c r="BD143" s="468"/>
      <c r="BE143" s="468"/>
      <c r="BF143" s="468"/>
    </row>
    <row r="144" spans="1:58" ht="12.75">
      <c r="A144" s="468"/>
      <c r="B144" s="468"/>
      <c r="C144" s="468"/>
      <c r="D144" s="468"/>
      <c r="E144" s="468"/>
      <c r="F144" s="468"/>
      <c r="G144" s="468"/>
      <c r="H144" s="468"/>
      <c r="I144" s="468"/>
      <c r="J144" s="468"/>
      <c r="K144" s="468"/>
      <c r="L144" s="468"/>
      <c r="M144" s="468"/>
      <c r="N144" s="468"/>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468"/>
      <c r="AN144" s="468"/>
      <c r="AO144" s="468"/>
      <c r="AP144" s="468"/>
      <c r="AQ144" s="468"/>
      <c r="AR144" s="468"/>
      <c r="AS144" s="468"/>
      <c r="AT144" s="468"/>
      <c r="AU144" s="468"/>
      <c r="AV144" s="468"/>
      <c r="AW144" s="468"/>
      <c r="AX144" s="468"/>
      <c r="AY144" s="468"/>
      <c r="AZ144" s="468"/>
      <c r="BA144" s="468"/>
      <c r="BB144" s="468"/>
      <c r="BC144" s="468"/>
      <c r="BD144" s="468"/>
      <c r="BE144" s="468"/>
      <c r="BF144" s="468"/>
    </row>
    <row r="145" spans="1:58" ht="12.75">
      <c r="A145" s="468"/>
      <c r="B145" s="468"/>
      <c r="C145" s="468"/>
      <c r="D145" s="468"/>
      <c r="E145" s="468"/>
      <c r="F145" s="468"/>
      <c r="G145" s="468"/>
      <c r="H145" s="468"/>
      <c r="I145" s="468"/>
      <c r="J145" s="468"/>
      <c r="K145" s="468"/>
      <c r="L145" s="468"/>
      <c r="M145" s="468"/>
      <c r="N145" s="468"/>
      <c r="O145" s="468"/>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8"/>
      <c r="AM145" s="468"/>
      <c r="AN145" s="468"/>
      <c r="AO145" s="468"/>
      <c r="AP145" s="468"/>
      <c r="AQ145" s="468"/>
      <c r="AR145" s="468"/>
      <c r="AS145" s="468"/>
      <c r="AT145" s="468"/>
      <c r="AU145" s="468"/>
      <c r="AV145" s="468"/>
      <c r="AW145" s="468"/>
      <c r="AX145" s="468"/>
      <c r="AY145" s="468"/>
      <c r="AZ145" s="468"/>
      <c r="BA145" s="468"/>
      <c r="BB145" s="468"/>
      <c r="BC145" s="468"/>
      <c r="BD145" s="468"/>
      <c r="BE145" s="468"/>
      <c r="BF145" s="468"/>
    </row>
    <row r="146" spans="1:58" ht="12.75">
      <c r="A146" s="468"/>
      <c r="B146" s="468"/>
      <c r="C146" s="468"/>
      <c r="D146" s="468"/>
      <c r="E146" s="468"/>
      <c r="F146" s="468"/>
      <c r="G146" s="468"/>
      <c r="H146" s="468"/>
      <c r="I146" s="468"/>
      <c r="J146" s="468"/>
      <c r="K146" s="468"/>
      <c r="L146" s="468"/>
      <c r="M146" s="468"/>
      <c r="N146" s="468"/>
      <c r="O146" s="468"/>
      <c r="P146" s="468"/>
      <c r="Q146" s="468"/>
      <c r="R146" s="468"/>
      <c r="S146" s="468"/>
      <c r="T146" s="468"/>
      <c r="U146" s="468"/>
      <c r="V146" s="468"/>
      <c r="W146" s="468"/>
      <c r="X146" s="468"/>
      <c r="Y146" s="468"/>
      <c r="Z146" s="468"/>
      <c r="AA146" s="468"/>
      <c r="AB146" s="468"/>
      <c r="AC146" s="468"/>
      <c r="AD146" s="468"/>
      <c r="AE146" s="468"/>
      <c r="AF146" s="468"/>
      <c r="AG146" s="468"/>
      <c r="AH146" s="468"/>
      <c r="AI146" s="468"/>
      <c r="AJ146" s="468"/>
      <c r="AK146" s="468"/>
      <c r="AL146" s="468"/>
      <c r="AM146" s="468"/>
      <c r="AN146" s="468"/>
      <c r="AO146" s="468"/>
      <c r="AP146" s="468"/>
      <c r="AQ146" s="468"/>
      <c r="AR146" s="468"/>
      <c r="AS146" s="468"/>
      <c r="AT146" s="468"/>
      <c r="AU146" s="468"/>
      <c r="AV146" s="468"/>
      <c r="AW146" s="468"/>
      <c r="AX146" s="468"/>
      <c r="AY146" s="468"/>
      <c r="AZ146" s="468"/>
      <c r="BA146" s="468"/>
      <c r="BB146" s="468"/>
      <c r="BC146" s="468"/>
      <c r="BD146" s="468"/>
      <c r="BE146" s="468"/>
      <c r="BF146" s="468"/>
    </row>
    <row r="147" spans="1:58" ht="12.75">
      <c r="A147" s="468"/>
      <c r="B147" s="468"/>
      <c r="C147" s="468"/>
      <c r="D147" s="468"/>
      <c r="E147" s="468"/>
      <c r="F147" s="468"/>
      <c r="G147" s="468"/>
      <c r="H147" s="468"/>
      <c r="I147" s="468"/>
      <c r="J147" s="468"/>
      <c r="K147" s="468"/>
      <c r="L147" s="468"/>
      <c r="M147" s="468"/>
      <c r="N147" s="468"/>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68"/>
      <c r="AY147" s="468"/>
      <c r="AZ147" s="468"/>
      <c r="BA147" s="468"/>
      <c r="BB147" s="468"/>
      <c r="BC147" s="468"/>
      <c r="BD147" s="468"/>
      <c r="BE147" s="468"/>
      <c r="BF147" s="468"/>
    </row>
    <row r="148" spans="1:58" ht="12.75">
      <c r="A148" s="468"/>
      <c r="B148" s="468"/>
      <c r="C148" s="468"/>
      <c r="D148" s="468"/>
      <c r="E148" s="468"/>
      <c r="F148" s="468"/>
      <c r="G148" s="468"/>
      <c r="H148" s="468"/>
      <c r="I148" s="468"/>
      <c r="J148" s="468"/>
      <c r="K148" s="468"/>
      <c r="L148" s="468"/>
      <c r="M148" s="468"/>
      <c r="N148" s="468"/>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468"/>
      <c r="AN148" s="468"/>
      <c r="AO148" s="468"/>
      <c r="AP148" s="468"/>
      <c r="AQ148" s="468"/>
      <c r="AR148" s="468"/>
      <c r="AS148" s="468"/>
      <c r="AT148" s="468"/>
      <c r="AU148" s="468"/>
      <c r="AV148" s="468"/>
      <c r="AW148" s="468"/>
      <c r="AX148" s="468"/>
      <c r="AY148" s="468"/>
      <c r="AZ148" s="468"/>
      <c r="BA148" s="468"/>
      <c r="BB148" s="468"/>
      <c r="BC148" s="468"/>
      <c r="BD148" s="468"/>
      <c r="BE148" s="468"/>
      <c r="BF148" s="468"/>
    </row>
    <row r="149" spans="1:58" ht="12.75">
      <c r="A149" s="468"/>
      <c r="B149" s="468"/>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8"/>
      <c r="AJ149" s="468"/>
      <c r="AK149" s="468"/>
      <c r="AL149" s="468"/>
      <c r="AM149" s="468"/>
      <c r="AN149" s="468"/>
      <c r="AO149" s="468"/>
      <c r="AP149" s="468"/>
      <c r="AQ149" s="468"/>
      <c r="AR149" s="468"/>
      <c r="AS149" s="468"/>
      <c r="AT149" s="468"/>
      <c r="AU149" s="468"/>
      <c r="AV149" s="468"/>
      <c r="AW149" s="468"/>
      <c r="AX149" s="468"/>
      <c r="AY149" s="468"/>
      <c r="AZ149" s="468"/>
      <c r="BA149" s="468"/>
      <c r="BB149" s="468"/>
      <c r="BC149" s="468"/>
      <c r="BD149" s="468"/>
      <c r="BE149" s="468"/>
      <c r="BF149" s="468"/>
    </row>
    <row r="150" spans="1:58" ht="12.75">
      <c r="A150" s="468"/>
      <c r="B150" s="468"/>
      <c r="C150" s="468"/>
      <c r="D150" s="468"/>
      <c r="E150" s="468"/>
      <c r="F150" s="468"/>
      <c r="G150" s="468"/>
      <c r="H150" s="468"/>
      <c r="I150" s="468"/>
      <c r="J150" s="468"/>
      <c r="K150" s="468"/>
      <c r="L150" s="468"/>
      <c r="M150" s="468"/>
      <c r="N150" s="468"/>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468"/>
      <c r="AN150" s="468"/>
      <c r="AO150" s="468"/>
      <c r="AP150" s="468"/>
      <c r="AQ150" s="468"/>
      <c r="AR150" s="468"/>
      <c r="AS150" s="468"/>
      <c r="AT150" s="468"/>
      <c r="AU150" s="468"/>
      <c r="AV150" s="468"/>
      <c r="AW150" s="468"/>
      <c r="AX150" s="468"/>
      <c r="AY150" s="468"/>
      <c r="AZ150" s="468"/>
      <c r="BA150" s="468"/>
      <c r="BB150" s="468"/>
      <c r="BC150" s="468"/>
      <c r="BD150" s="468"/>
      <c r="BE150" s="468"/>
      <c r="BF150" s="468"/>
    </row>
    <row r="151" spans="1:58" ht="12.75">
      <c r="A151" s="468"/>
      <c r="B151" s="468"/>
      <c r="C151" s="468"/>
      <c r="D151" s="468"/>
      <c r="E151" s="468"/>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468"/>
      <c r="AN151" s="468"/>
      <c r="AO151" s="468"/>
      <c r="AP151" s="468"/>
      <c r="AQ151" s="468"/>
      <c r="AR151" s="468"/>
      <c r="AS151" s="468"/>
      <c r="AT151" s="468"/>
      <c r="AU151" s="468"/>
      <c r="AV151" s="468"/>
      <c r="AW151" s="468"/>
      <c r="AX151" s="468"/>
      <c r="AY151" s="468"/>
      <c r="AZ151" s="468"/>
      <c r="BA151" s="468"/>
      <c r="BB151" s="468"/>
      <c r="BC151" s="468"/>
      <c r="BD151" s="468"/>
      <c r="BE151" s="468"/>
      <c r="BF151" s="468"/>
    </row>
    <row r="152" spans="1:58" ht="12.75">
      <c r="A152" s="468"/>
      <c r="B152" s="468"/>
      <c r="C152" s="468"/>
      <c r="D152" s="468"/>
      <c r="E152" s="468"/>
      <c r="F152" s="468"/>
      <c r="G152" s="468"/>
      <c r="H152" s="468"/>
      <c r="I152" s="468"/>
      <c r="J152" s="468"/>
      <c r="K152" s="468"/>
      <c r="L152" s="468"/>
      <c r="M152" s="468"/>
      <c r="N152" s="468"/>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468"/>
      <c r="AN152" s="468"/>
      <c r="AO152" s="468"/>
      <c r="AP152" s="468"/>
      <c r="AQ152" s="468"/>
      <c r="AR152" s="468"/>
      <c r="AS152" s="468"/>
      <c r="AT152" s="468"/>
      <c r="AU152" s="468"/>
      <c r="AV152" s="468"/>
      <c r="AW152" s="468"/>
      <c r="AX152" s="468"/>
      <c r="AY152" s="468"/>
      <c r="AZ152" s="468"/>
      <c r="BA152" s="468"/>
      <c r="BB152" s="468"/>
      <c r="BC152" s="468"/>
      <c r="BD152" s="468"/>
      <c r="BE152" s="468"/>
      <c r="BF152" s="468"/>
    </row>
    <row r="153" spans="1:58" ht="12.75">
      <c r="A153" s="468"/>
      <c r="B153" s="468"/>
      <c r="C153" s="468"/>
      <c r="D153" s="468"/>
      <c r="E153" s="468"/>
      <c r="F153" s="468"/>
      <c r="G153" s="468"/>
      <c r="H153" s="468"/>
      <c r="I153" s="468"/>
      <c r="J153" s="468"/>
      <c r="K153" s="468"/>
      <c r="L153" s="468"/>
      <c r="M153" s="468"/>
      <c r="N153" s="468"/>
      <c r="O153" s="468"/>
      <c r="P153" s="468"/>
      <c r="Q153" s="468"/>
      <c r="R153" s="468"/>
      <c r="S153" s="468"/>
      <c r="T153" s="468"/>
      <c r="U153" s="468"/>
      <c r="V153" s="468"/>
      <c r="W153" s="468"/>
      <c r="X153" s="468"/>
      <c r="Y153" s="468"/>
      <c r="Z153" s="468"/>
      <c r="AA153" s="468"/>
      <c r="AB153" s="468"/>
      <c r="AC153" s="468"/>
      <c r="AD153" s="468"/>
      <c r="AE153" s="468"/>
      <c r="AF153" s="468"/>
      <c r="AG153" s="468"/>
      <c r="AH153" s="468"/>
      <c r="AI153" s="468"/>
      <c r="AJ153" s="468"/>
      <c r="AK153" s="468"/>
      <c r="AL153" s="468"/>
      <c r="AM153" s="468"/>
      <c r="AN153" s="468"/>
      <c r="AO153" s="468"/>
      <c r="AP153" s="468"/>
      <c r="AQ153" s="468"/>
      <c r="AR153" s="468"/>
      <c r="AS153" s="468"/>
      <c r="AT153" s="468"/>
      <c r="AU153" s="468"/>
      <c r="AV153" s="468"/>
      <c r="AW153" s="468"/>
      <c r="AX153" s="468"/>
      <c r="AY153" s="468"/>
      <c r="AZ153" s="468"/>
      <c r="BA153" s="468"/>
      <c r="BB153" s="468"/>
      <c r="BC153" s="468"/>
      <c r="BD153" s="468"/>
      <c r="BE153" s="468"/>
      <c r="BF153" s="468"/>
    </row>
    <row r="154" spans="1:58" ht="12.75">
      <c r="A154" s="468"/>
      <c r="B154" s="468"/>
      <c r="C154" s="468"/>
      <c r="D154" s="468"/>
      <c r="E154" s="468"/>
      <c r="F154" s="468"/>
      <c r="G154" s="468"/>
      <c r="H154" s="468"/>
      <c r="I154" s="468"/>
      <c r="J154" s="468"/>
      <c r="K154" s="468"/>
      <c r="L154" s="468"/>
      <c r="M154" s="468"/>
      <c r="N154" s="468"/>
      <c r="O154" s="468"/>
      <c r="P154" s="468"/>
      <c r="Q154" s="468"/>
      <c r="R154" s="468"/>
      <c r="S154" s="468"/>
      <c r="T154" s="468"/>
      <c r="U154" s="468"/>
      <c r="V154" s="468"/>
      <c r="W154" s="468"/>
      <c r="X154" s="468"/>
      <c r="Y154" s="468"/>
      <c r="Z154" s="468"/>
      <c r="AA154" s="468"/>
      <c r="AB154" s="468"/>
      <c r="AC154" s="468"/>
      <c r="AD154" s="468"/>
      <c r="AE154" s="468"/>
      <c r="AF154" s="468"/>
      <c r="AG154" s="468"/>
      <c r="AH154" s="468"/>
      <c r="AI154" s="468"/>
      <c r="AJ154" s="468"/>
      <c r="AK154" s="468"/>
      <c r="AL154" s="468"/>
      <c r="AM154" s="468"/>
      <c r="AN154" s="468"/>
      <c r="AO154" s="468"/>
      <c r="AP154" s="468"/>
      <c r="AQ154" s="468"/>
      <c r="AR154" s="468"/>
      <c r="AS154" s="468"/>
      <c r="AT154" s="468"/>
      <c r="AU154" s="468"/>
      <c r="AV154" s="468"/>
      <c r="AW154" s="468"/>
      <c r="AX154" s="468"/>
      <c r="AY154" s="468"/>
      <c r="AZ154" s="468"/>
      <c r="BA154" s="468"/>
      <c r="BB154" s="468"/>
      <c r="BC154" s="468"/>
      <c r="BD154" s="468"/>
      <c r="BE154" s="468"/>
      <c r="BF154" s="468"/>
    </row>
    <row r="155" spans="1:58" ht="12.75">
      <c r="A155" s="468"/>
      <c r="B155" s="468"/>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8"/>
      <c r="AJ155" s="468"/>
      <c r="AK155" s="468"/>
      <c r="AL155" s="468"/>
      <c r="AM155" s="468"/>
      <c r="AN155" s="468"/>
      <c r="AO155" s="468"/>
      <c r="AP155" s="468"/>
      <c r="AQ155" s="468"/>
      <c r="AR155" s="468"/>
      <c r="AS155" s="468"/>
      <c r="AT155" s="468"/>
      <c r="AU155" s="468"/>
      <c r="AV155" s="468"/>
      <c r="AW155" s="468"/>
      <c r="AX155" s="468"/>
      <c r="AY155" s="468"/>
      <c r="AZ155" s="468"/>
      <c r="BA155" s="468"/>
      <c r="BB155" s="468"/>
      <c r="BC155" s="468"/>
      <c r="BD155" s="468"/>
      <c r="BE155" s="468"/>
      <c r="BF155" s="468"/>
    </row>
    <row r="156" spans="1:58" ht="12.75">
      <c r="A156" s="468"/>
      <c r="B156" s="468"/>
      <c r="C156" s="468"/>
      <c r="D156" s="468"/>
      <c r="E156" s="468"/>
      <c r="F156" s="468"/>
      <c r="G156" s="468"/>
      <c r="H156" s="468"/>
      <c r="I156" s="468"/>
      <c r="J156" s="468"/>
      <c r="K156" s="468"/>
      <c r="L156" s="468"/>
      <c r="M156" s="468"/>
      <c r="N156" s="468"/>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468"/>
      <c r="AN156" s="468"/>
      <c r="AO156" s="468"/>
      <c r="AP156" s="468"/>
      <c r="AQ156" s="468"/>
      <c r="AR156" s="468"/>
      <c r="AS156" s="468"/>
      <c r="AT156" s="468"/>
      <c r="AU156" s="468"/>
      <c r="AV156" s="468"/>
      <c r="AW156" s="468"/>
      <c r="AX156" s="468"/>
      <c r="AY156" s="468"/>
      <c r="AZ156" s="468"/>
      <c r="BA156" s="468"/>
      <c r="BB156" s="468"/>
      <c r="BC156" s="468"/>
      <c r="BD156" s="468"/>
      <c r="BE156" s="468"/>
      <c r="BF156" s="468"/>
    </row>
    <row r="157" spans="1:58" ht="12.75">
      <c r="A157" s="468"/>
      <c r="B157" s="468"/>
      <c r="C157" s="468"/>
      <c r="D157" s="468"/>
      <c r="E157" s="468"/>
      <c r="F157" s="468"/>
      <c r="G157" s="468"/>
      <c r="H157" s="468"/>
      <c r="I157" s="468"/>
      <c r="J157" s="468"/>
      <c r="K157" s="468"/>
      <c r="L157" s="468"/>
      <c r="M157" s="468"/>
      <c r="N157" s="468"/>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468"/>
      <c r="AN157" s="468"/>
      <c r="AO157" s="468"/>
      <c r="AP157" s="468"/>
      <c r="AQ157" s="468"/>
      <c r="AR157" s="468"/>
      <c r="AS157" s="468"/>
      <c r="AT157" s="468"/>
      <c r="AU157" s="468"/>
      <c r="AV157" s="468"/>
      <c r="AW157" s="468"/>
      <c r="AX157" s="468"/>
      <c r="AY157" s="468"/>
      <c r="AZ157" s="468"/>
      <c r="BA157" s="468"/>
      <c r="BB157" s="468"/>
      <c r="BC157" s="468"/>
      <c r="BD157" s="468"/>
      <c r="BE157" s="468"/>
      <c r="BF157" s="468"/>
    </row>
    <row r="158" spans="1:58" ht="12.75">
      <c r="A158" s="468"/>
      <c r="B158" s="468"/>
      <c r="C158" s="468"/>
      <c r="D158" s="468"/>
      <c r="E158" s="468"/>
      <c r="F158" s="468"/>
      <c r="G158" s="468"/>
      <c r="H158" s="468"/>
      <c r="I158" s="468"/>
      <c r="J158" s="468"/>
      <c r="K158" s="468"/>
      <c r="L158" s="468"/>
      <c r="M158" s="468"/>
      <c r="N158" s="468"/>
      <c r="O158" s="468"/>
      <c r="P158" s="468"/>
      <c r="Q158" s="468"/>
      <c r="R158" s="468"/>
      <c r="S158" s="468"/>
      <c r="T158" s="468"/>
      <c r="U158" s="468"/>
      <c r="V158" s="468"/>
      <c r="W158" s="468"/>
      <c r="X158" s="468"/>
      <c r="Y158" s="468"/>
      <c r="Z158" s="468"/>
      <c r="AA158" s="468"/>
      <c r="AB158" s="468"/>
      <c r="AC158" s="468"/>
      <c r="AD158" s="468"/>
      <c r="AE158" s="468"/>
      <c r="AF158" s="468"/>
      <c r="AG158" s="468"/>
      <c r="AH158" s="468"/>
      <c r="AI158" s="468"/>
      <c r="AJ158" s="468"/>
      <c r="AK158" s="468"/>
      <c r="AL158" s="468"/>
      <c r="AM158" s="468"/>
      <c r="AN158" s="468"/>
      <c r="AO158" s="468"/>
      <c r="AP158" s="468"/>
      <c r="AQ158" s="468"/>
      <c r="AR158" s="468"/>
      <c r="AS158" s="468"/>
      <c r="AT158" s="468"/>
      <c r="AU158" s="468"/>
      <c r="AV158" s="468"/>
      <c r="AW158" s="468"/>
      <c r="AX158" s="468"/>
      <c r="AY158" s="468"/>
      <c r="AZ158" s="468"/>
      <c r="BA158" s="468"/>
      <c r="BB158" s="468"/>
      <c r="BC158" s="468"/>
      <c r="BD158" s="468"/>
      <c r="BE158" s="468"/>
      <c r="BF158" s="468"/>
    </row>
    <row r="159" spans="1:58" ht="12.75">
      <c r="A159" s="468"/>
      <c r="B159" s="468"/>
      <c r="C159" s="468"/>
      <c r="D159" s="468"/>
      <c r="E159" s="468"/>
      <c r="F159" s="468"/>
      <c r="G159" s="468"/>
      <c r="H159" s="468"/>
      <c r="I159" s="468"/>
      <c r="J159" s="468"/>
      <c r="K159" s="468"/>
      <c r="L159" s="468"/>
      <c r="M159" s="468"/>
      <c r="N159" s="468"/>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468"/>
      <c r="AN159" s="468"/>
      <c r="AO159" s="468"/>
      <c r="AP159" s="468"/>
      <c r="AQ159" s="468"/>
      <c r="AR159" s="468"/>
      <c r="AS159" s="468"/>
      <c r="AT159" s="468"/>
      <c r="AU159" s="468"/>
      <c r="AV159" s="468"/>
      <c r="AW159" s="468"/>
      <c r="AX159" s="468"/>
      <c r="AY159" s="468"/>
      <c r="AZ159" s="468"/>
      <c r="BA159" s="468"/>
      <c r="BB159" s="468"/>
      <c r="BC159" s="468"/>
      <c r="BD159" s="468"/>
      <c r="BE159" s="468"/>
      <c r="BF159" s="468"/>
    </row>
    <row r="160" spans="1:58" ht="12.75">
      <c r="A160" s="468"/>
      <c r="B160" s="468"/>
      <c r="C160" s="468"/>
      <c r="D160" s="468"/>
      <c r="E160" s="468"/>
      <c r="F160" s="468"/>
      <c r="G160" s="468"/>
      <c r="H160" s="468"/>
      <c r="I160" s="468"/>
      <c r="J160" s="468"/>
      <c r="K160" s="468"/>
      <c r="L160" s="468"/>
      <c r="M160" s="468"/>
      <c r="N160" s="468"/>
      <c r="O160" s="468"/>
      <c r="P160" s="468"/>
      <c r="Q160" s="468"/>
      <c r="R160" s="468"/>
      <c r="S160" s="468"/>
      <c r="T160" s="468"/>
      <c r="U160" s="468"/>
      <c r="V160" s="468"/>
      <c r="W160" s="468"/>
      <c r="X160" s="468"/>
      <c r="Y160" s="468"/>
      <c r="Z160" s="468"/>
      <c r="AA160" s="468"/>
      <c r="AB160" s="468"/>
      <c r="AC160" s="468"/>
      <c r="AD160" s="468"/>
      <c r="AE160" s="468"/>
      <c r="AF160" s="468"/>
      <c r="AG160" s="468"/>
      <c r="AH160" s="468"/>
      <c r="AI160" s="468"/>
      <c r="AJ160" s="468"/>
      <c r="AK160" s="468"/>
      <c r="AL160" s="468"/>
      <c r="AM160" s="468"/>
      <c r="AN160" s="468"/>
      <c r="AO160" s="468"/>
      <c r="AP160" s="468"/>
      <c r="AQ160" s="468"/>
      <c r="AR160" s="468"/>
      <c r="AS160" s="468"/>
      <c r="AT160" s="468"/>
      <c r="AU160" s="468"/>
      <c r="AV160" s="468"/>
      <c r="AW160" s="468"/>
      <c r="AX160" s="468"/>
      <c r="AY160" s="468"/>
      <c r="AZ160" s="468"/>
      <c r="BA160" s="468"/>
      <c r="BB160" s="468"/>
      <c r="BC160" s="468"/>
      <c r="BD160" s="468"/>
      <c r="BE160" s="468"/>
      <c r="BF160" s="468"/>
    </row>
    <row r="161" spans="1:58" ht="12.75">
      <c r="A161" s="468"/>
      <c r="B161" s="468"/>
      <c r="C161" s="468"/>
      <c r="D161" s="468"/>
      <c r="E161" s="468"/>
      <c r="F161" s="468"/>
      <c r="G161" s="468"/>
      <c r="H161" s="468"/>
      <c r="I161" s="468"/>
      <c r="J161" s="468"/>
      <c r="K161" s="468"/>
      <c r="L161" s="468"/>
      <c r="M161" s="468"/>
      <c r="N161" s="468"/>
      <c r="O161" s="468"/>
      <c r="P161" s="468"/>
      <c r="Q161" s="468"/>
      <c r="R161" s="468"/>
      <c r="S161" s="468"/>
      <c r="T161" s="468"/>
      <c r="U161" s="468"/>
      <c r="V161" s="468"/>
      <c r="W161" s="468"/>
      <c r="X161" s="468"/>
      <c r="Y161" s="468"/>
      <c r="Z161" s="468"/>
      <c r="AA161" s="468"/>
      <c r="AB161" s="468"/>
      <c r="AC161" s="468"/>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68"/>
      <c r="AY161" s="468"/>
      <c r="AZ161" s="468"/>
      <c r="BA161" s="468"/>
      <c r="BB161" s="468"/>
      <c r="BC161" s="468"/>
      <c r="BD161" s="468"/>
      <c r="BE161" s="468"/>
      <c r="BF161" s="468"/>
    </row>
    <row r="162" spans="1:58" ht="12.75">
      <c r="A162" s="468"/>
      <c r="B162" s="468"/>
      <c r="C162" s="468"/>
      <c r="D162" s="468"/>
      <c r="E162" s="468"/>
      <c r="F162" s="468"/>
      <c r="G162" s="468"/>
      <c r="H162" s="468"/>
      <c r="I162" s="468"/>
      <c r="J162" s="468"/>
      <c r="K162" s="468"/>
      <c r="L162" s="468"/>
      <c r="M162" s="468"/>
      <c r="N162" s="468"/>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468"/>
      <c r="AN162" s="468"/>
      <c r="AO162" s="468"/>
      <c r="AP162" s="468"/>
      <c r="AQ162" s="468"/>
      <c r="AR162" s="468"/>
      <c r="AS162" s="468"/>
      <c r="AT162" s="468"/>
      <c r="AU162" s="468"/>
      <c r="AV162" s="468"/>
      <c r="AW162" s="468"/>
      <c r="AX162" s="468"/>
      <c r="AY162" s="468"/>
      <c r="AZ162" s="468"/>
      <c r="BA162" s="468"/>
      <c r="BB162" s="468"/>
      <c r="BC162" s="468"/>
      <c r="BD162" s="468"/>
      <c r="BE162" s="468"/>
      <c r="BF162" s="468"/>
    </row>
    <row r="163" spans="1:58" ht="12.75">
      <c r="A163" s="468"/>
      <c r="B163" s="468"/>
      <c r="C163" s="468"/>
      <c r="D163" s="468"/>
      <c r="E163" s="468"/>
      <c r="F163" s="468"/>
      <c r="G163" s="468"/>
      <c r="H163" s="468"/>
      <c r="I163" s="468"/>
      <c r="J163" s="468"/>
      <c r="K163" s="468"/>
      <c r="L163" s="468"/>
      <c r="M163" s="468"/>
      <c r="N163" s="468"/>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468"/>
      <c r="AN163" s="468"/>
      <c r="AO163" s="468"/>
      <c r="AP163" s="468"/>
      <c r="AQ163" s="468"/>
      <c r="AR163" s="468"/>
      <c r="AS163" s="468"/>
      <c r="AT163" s="468"/>
      <c r="AU163" s="468"/>
      <c r="AV163" s="468"/>
      <c r="AW163" s="468"/>
      <c r="AX163" s="468"/>
      <c r="AY163" s="468"/>
      <c r="AZ163" s="468"/>
      <c r="BA163" s="468"/>
      <c r="BB163" s="468"/>
      <c r="BC163" s="468"/>
      <c r="BD163" s="468"/>
      <c r="BE163" s="468"/>
      <c r="BF163" s="468"/>
    </row>
    <row r="164" spans="1:58" ht="12.75">
      <c r="A164" s="468"/>
      <c r="B164" s="468"/>
      <c r="C164" s="468"/>
      <c r="D164" s="468"/>
      <c r="E164" s="468"/>
      <c r="F164" s="468"/>
      <c r="G164" s="468"/>
      <c r="H164" s="468"/>
      <c r="I164" s="468"/>
      <c r="J164" s="468"/>
      <c r="K164" s="468"/>
      <c r="L164" s="468"/>
      <c r="M164" s="468"/>
      <c r="N164" s="468"/>
      <c r="O164" s="468"/>
      <c r="P164" s="468"/>
      <c r="Q164" s="468"/>
      <c r="R164" s="468"/>
      <c r="S164" s="468"/>
      <c r="T164" s="468"/>
      <c r="U164" s="468"/>
      <c r="V164" s="468"/>
      <c r="W164" s="468"/>
      <c r="X164" s="468"/>
      <c r="Y164" s="468"/>
      <c r="Z164" s="468"/>
      <c r="AA164" s="468"/>
      <c r="AB164" s="468"/>
      <c r="AC164" s="468"/>
      <c r="AD164" s="468"/>
      <c r="AE164" s="468"/>
      <c r="AF164" s="468"/>
      <c r="AG164" s="468"/>
      <c r="AH164" s="468"/>
      <c r="AI164" s="468"/>
      <c r="AJ164" s="468"/>
      <c r="AK164" s="468"/>
      <c r="AL164" s="468"/>
      <c r="AM164" s="468"/>
      <c r="AN164" s="468"/>
      <c r="AO164" s="468"/>
      <c r="AP164" s="468"/>
      <c r="AQ164" s="468"/>
      <c r="AR164" s="468"/>
      <c r="AS164" s="468"/>
      <c r="AT164" s="468"/>
      <c r="AU164" s="468"/>
      <c r="AV164" s="468"/>
      <c r="AW164" s="468"/>
      <c r="AX164" s="468"/>
      <c r="AY164" s="468"/>
      <c r="AZ164" s="468"/>
      <c r="BA164" s="468"/>
      <c r="BB164" s="468"/>
      <c r="BC164" s="468"/>
      <c r="BD164" s="468"/>
      <c r="BE164" s="468"/>
      <c r="BF164" s="468"/>
    </row>
    <row r="165" spans="1:58" ht="12.75">
      <c r="A165" s="468"/>
      <c r="B165" s="468"/>
      <c r="C165" s="468"/>
      <c r="D165" s="468"/>
      <c r="E165" s="468"/>
      <c r="F165" s="468"/>
      <c r="G165" s="468"/>
      <c r="H165" s="468"/>
      <c r="I165" s="468"/>
      <c r="J165" s="468"/>
      <c r="K165" s="468"/>
      <c r="L165" s="468"/>
      <c r="M165" s="468"/>
      <c r="N165" s="468"/>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468"/>
      <c r="AN165" s="468"/>
      <c r="AO165" s="468"/>
      <c r="AP165" s="468"/>
      <c r="AQ165" s="468"/>
      <c r="AR165" s="468"/>
      <c r="AS165" s="468"/>
      <c r="AT165" s="468"/>
      <c r="AU165" s="468"/>
      <c r="AV165" s="468"/>
      <c r="AW165" s="468"/>
      <c r="AX165" s="468"/>
      <c r="AY165" s="468"/>
      <c r="AZ165" s="468"/>
      <c r="BA165" s="468"/>
      <c r="BB165" s="468"/>
      <c r="BC165" s="468"/>
      <c r="BD165" s="468"/>
      <c r="BE165" s="468"/>
      <c r="BF165" s="468"/>
    </row>
    <row r="166" spans="1:58" ht="12.75">
      <c r="A166" s="468"/>
      <c r="B166" s="468"/>
      <c r="C166" s="468"/>
      <c r="D166" s="468"/>
      <c r="E166" s="468"/>
      <c r="F166" s="468"/>
      <c r="G166" s="468"/>
      <c r="H166" s="468"/>
      <c r="I166" s="468"/>
      <c r="J166" s="468"/>
      <c r="K166" s="468"/>
      <c r="L166" s="468"/>
      <c r="M166" s="468"/>
      <c r="N166" s="468"/>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468"/>
      <c r="AN166" s="468"/>
      <c r="AO166" s="468"/>
      <c r="AP166" s="468"/>
      <c r="AQ166" s="468"/>
      <c r="AR166" s="468"/>
      <c r="AS166" s="468"/>
      <c r="AT166" s="468"/>
      <c r="AU166" s="468"/>
      <c r="AV166" s="468"/>
      <c r="AW166" s="468"/>
      <c r="AX166" s="468"/>
      <c r="AY166" s="468"/>
      <c r="AZ166" s="468"/>
      <c r="BA166" s="468"/>
      <c r="BB166" s="468"/>
      <c r="BC166" s="468"/>
      <c r="BD166" s="468"/>
      <c r="BE166" s="468"/>
      <c r="BF166" s="468"/>
    </row>
    <row r="167" spans="1:58" ht="12.75">
      <c r="A167" s="468"/>
      <c r="B167" s="468"/>
      <c r="C167" s="468"/>
      <c r="D167" s="468"/>
      <c r="E167" s="468"/>
      <c r="F167" s="468"/>
      <c r="G167" s="468"/>
      <c r="H167" s="468"/>
      <c r="I167" s="468"/>
      <c r="J167" s="468"/>
      <c r="K167" s="468"/>
      <c r="L167" s="468"/>
      <c r="M167" s="468"/>
      <c r="N167" s="468"/>
      <c r="O167" s="468"/>
      <c r="P167" s="468"/>
      <c r="Q167" s="468"/>
      <c r="R167" s="468"/>
      <c r="S167" s="468"/>
      <c r="T167" s="468"/>
      <c r="U167" s="468"/>
      <c r="V167" s="468"/>
      <c r="W167" s="468"/>
      <c r="X167" s="468"/>
      <c r="Y167" s="468"/>
      <c r="Z167" s="468"/>
      <c r="AA167" s="468"/>
      <c r="AB167" s="468"/>
      <c r="AC167" s="468"/>
      <c r="AD167" s="468"/>
      <c r="AE167" s="468"/>
      <c r="AF167" s="468"/>
      <c r="AG167" s="468"/>
      <c r="AH167" s="468"/>
      <c r="AI167" s="468"/>
      <c r="AJ167" s="468"/>
      <c r="AK167" s="468"/>
      <c r="AL167" s="468"/>
      <c r="AM167" s="468"/>
      <c r="AN167" s="468"/>
      <c r="AO167" s="468"/>
      <c r="AP167" s="468"/>
      <c r="AQ167" s="468"/>
      <c r="AR167" s="468"/>
      <c r="AS167" s="468"/>
      <c r="AT167" s="468"/>
      <c r="AU167" s="468"/>
      <c r="AV167" s="468"/>
      <c r="AW167" s="468"/>
      <c r="AX167" s="468"/>
      <c r="AY167" s="468"/>
      <c r="AZ167" s="468"/>
      <c r="BA167" s="468"/>
      <c r="BB167" s="468"/>
      <c r="BC167" s="468"/>
      <c r="BD167" s="468"/>
      <c r="BE167" s="468"/>
      <c r="BF167" s="468"/>
    </row>
    <row r="168" spans="1:58" ht="12.75">
      <c r="A168" s="468"/>
      <c r="B168" s="468"/>
      <c r="C168" s="468"/>
      <c r="D168" s="468"/>
      <c r="E168" s="468"/>
      <c r="F168" s="468"/>
      <c r="G168" s="468"/>
      <c r="H168" s="468"/>
      <c r="I168" s="468"/>
      <c r="J168" s="468"/>
      <c r="K168" s="468"/>
      <c r="L168" s="468"/>
      <c r="M168" s="468"/>
      <c r="N168" s="468"/>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468"/>
      <c r="AN168" s="468"/>
      <c r="AO168" s="468"/>
      <c r="AP168" s="468"/>
      <c r="AQ168" s="468"/>
      <c r="AR168" s="468"/>
      <c r="AS168" s="468"/>
      <c r="AT168" s="468"/>
      <c r="AU168" s="468"/>
      <c r="AV168" s="468"/>
      <c r="AW168" s="468"/>
      <c r="AX168" s="468"/>
      <c r="AY168" s="468"/>
      <c r="AZ168" s="468"/>
      <c r="BA168" s="468"/>
      <c r="BB168" s="468"/>
      <c r="BC168" s="468"/>
      <c r="BD168" s="468"/>
      <c r="BE168" s="468"/>
      <c r="BF168" s="468"/>
    </row>
    <row r="169" spans="1:58" ht="12.75">
      <c r="A169" s="468"/>
      <c r="B169" s="468"/>
      <c r="C169" s="468"/>
      <c r="D169" s="468"/>
      <c r="E169" s="468"/>
      <c r="F169" s="468"/>
      <c r="G169" s="468"/>
      <c r="H169" s="468"/>
      <c r="I169" s="468"/>
      <c r="J169" s="468"/>
      <c r="K169" s="468"/>
      <c r="L169" s="468"/>
      <c r="M169" s="468"/>
      <c r="N169" s="468"/>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468"/>
      <c r="AN169" s="468"/>
      <c r="AO169" s="468"/>
      <c r="AP169" s="468"/>
      <c r="AQ169" s="468"/>
      <c r="AR169" s="468"/>
      <c r="AS169" s="468"/>
      <c r="AT169" s="468"/>
      <c r="AU169" s="468"/>
      <c r="AV169" s="468"/>
      <c r="AW169" s="468"/>
      <c r="AX169" s="468"/>
      <c r="AY169" s="468"/>
      <c r="AZ169" s="468"/>
      <c r="BA169" s="468"/>
      <c r="BB169" s="468"/>
      <c r="BC169" s="468"/>
      <c r="BD169" s="468"/>
      <c r="BE169" s="468"/>
      <c r="BF169" s="468"/>
    </row>
    <row r="170" spans="1:58" ht="12.75">
      <c r="A170" s="468"/>
      <c r="B170" s="468"/>
      <c r="C170" s="468"/>
      <c r="D170" s="468"/>
      <c r="E170" s="468"/>
      <c r="F170" s="468"/>
      <c r="G170" s="468"/>
      <c r="H170" s="468"/>
      <c r="I170" s="468"/>
      <c r="J170" s="468"/>
      <c r="K170" s="468"/>
      <c r="L170" s="468"/>
      <c r="M170" s="468"/>
      <c r="N170" s="468"/>
      <c r="O170" s="468"/>
      <c r="P170" s="468"/>
      <c r="Q170" s="468"/>
      <c r="R170" s="468"/>
      <c r="S170" s="468"/>
      <c r="T170" s="468"/>
      <c r="U170" s="468"/>
      <c r="V170" s="468"/>
      <c r="W170" s="468"/>
      <c r="X170" s="468"/>
      <c r="Y170" s="468"/>
      <c r="Z170" s="468"/>
      <c r="AA170" s="468"/>
      <c r="AB170" s="468"/>
      <c r="AC170" s="468"/>
      <c r="AD170" s="468"/>
      <c r="AE170" s="468"/>
      <c r="AF170" s="468"/>
      <c r="AG170" s="468"/>
      <c r="AH170" s="468"/>
      <c r="AI170" s="468"/>
      <c r="AJ170" s="468"/>
      <c r="AK170" s="468"/>
      <c r="AL170" s="468"/>
      <c r="AM170" s="468"/>
      <c r="AN170" s="468"/>
      <c r="AO170" s="468"/>
      <c r="AP170" s="468"/>
      <c r="AQ170" s="468"/>
      <c r="AR170" s="468"/>
      <c r="AS170" s="468"/>
      <c r="AT170" s="468"/>
      <c r="AU170" s="468"/>
      <c r="AV170" s="468"/>
      <c r="AW170" s="468"/>
      <c r="AX170" s="468"/>
      <c r="AY170" s="468"/>
      <c r="AZ170" s="468"/>
      <c r="BA170" s="468"/>
      <c r="BB170" s="468"/>
      <c r="BC170" s="468"/>
      <c r="BD170" s="468"/>
      <c r="BE170" s="468"/>
      <c r="BF170" s="468"/>
    </row>
    <row r="171" spans="1:58" ht="12.75">
      <c r="A171" s="468"/>
      <c r="B171" s="468"/>
      <c r="C171" s="468"/>
      <c r="D171" s="468"/>
      <c r="E171" s="468"/>
      <c r="F171" s="468"/>
      <c r="G171" s="468"/>
      <c r="H171" s="468"/>
      <c r="I171" s="468"/>
      <c r="J171" s="468"/>
      <c r="K171" s="468"/>
      <c r="L171" s="468"/>
      <c r="M171" s="468"/>
      <c r="N171" s="468"/>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468"/>
      <c r="AN171" s="468"/>
      <c r="AO171" s="468"/>
      <c r="AP171" s="468"/>
      <c r="AQ171" s="468"/>
      <c r="AR171" s="468"/>
      <c r="AS171" s="468"/>
      <c r="AT171" s="468"/>
      <c r="AU171" s="468"/>
      <c r="AV171" s="468"/>
      <c r="AW171" s="468"/>
      <c r="AX171" s="468"/>
      <c r="AY171" s="468"/>
      <c r="AZ171" s="468"/>
      <c r="BA171" s="468"/>
      <c r="BB171" s="468"/>
      <c r="BC171" s="468"/>
      <c r="BD171" s="468"/>
      <c r="BE171" s="468"/>
      <c r="BF171" s="468"/>
    </row>
    <row r="172" spans="1:58" ht="12.75">
      <c r="A172" s="468"/>
      <c r="B172" s="468"/>
      <c r="C172" s="468"/>
      <c r="D172" s="468"/>
      <c r="E172" s="468"/>
      <c r="F172" s="468"/>
      <c r="G172" s="468"/>
      <c r="H172" s="468"/>
      <c r="I172" s="468"/>
      <c r="J172" s="468"/>
      <c r="K172" s="468"/>
      <c r="L172" s="468"/>
      <c r="M172" s="468"/>
      <c r="N172" s="468"/>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468"/>
      <c r="AN172" s="468"/>
      <c r="AO172" s="468"/>
      <c r="AP172" s="468"/>
      <c r="AQ172" s="468"/>
      <c r="AR172" s="468"/>
      <c r="AS172" s="468"/>
      <c r="AT172" s="468"/>
      <c r="AU172" s="468"/>
      <c r="AV172" s="468"/>
      <c r="AW172" s="468"/>
      <c r="AX172" s="468"/>
      <c r="AY172" s="468"/>
      <c r="AZ172" s="468"/>
      <c r="BA172" s="468"/>
      <c r="BB172" s="468"/>
      <c r="BC172" s="468"/>
      <c r="BD172" s="468"/>
      <c r="BE172" s="468"/>
      <c r="BF172" s="468"/>
    </row>
    <row r="173" spans="1:58" ht="12.75">
      <c r="A173" s="468"/>
      <c r="B173" s="468"/>
      <c r="C173" s="468"/>
      <c r="D173" s="468"/>
      <c r="E173" s="468"/>
      <c r="F173" s="468"/>
      <c r="G173" s="468"/>
      <c r="H173" s="468"/>
      <c r="I173" s="468"/>
      <c r="J173" s="468"/>
      <c r="K173" s="468"/>
      <c r="L173" s="468"/>
      <c r="M173" s="468"/>
      <c r="N173" s="468"/>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468"/>
      <c r="AN173" s="468"/>
      <c r="AO173" s="468"/>
      <c r="AP173" s="468"/>
      <c r="AQ173" s="468"/>
      <c r="AR173" s="468"/>
      <c r="AS173" s="468"/>
      <c r="AT173" s="468"/>
      <c r="AU173" s="468"/>
      <c r="AV173" s="468"/>
      <c r="AW173" s="468"/>
      <c r="AX173" s="468"/>
      <c r="AY173" s="468"/>
      <c r="AZ173" s="468"/>
      <c r="BA173" s="468"/>
      <c r="BB173" s="468"/>
      <c r="BC173" s="468"/>
      <c r="BD173" s="468"/>
      <c r="BE173" s="468"/>
      <c r="BF173" s="468"/>
    </row>
    <row r="174" spans="1:58" ht="12.75">
      <c r="A174" s="468"/>
      <c r="B174" s="468"/>
      <c r="C174" s="468"/>
      <c r="D174" s="468"/>
      <c r="E174" s="468"/>
      <c r="F174" s="468"/>
      <c r="G174" s="468"/>
      <c r="H174" s="468"/>
      <c r="I174" s="468"/>
      <c r="J174" s="468"/>
      <c r="K174" s="468"/>
      <c r="L174" s="468"/>
      <c r="M174" s="468"/>
      <c r="N174" s="468"/>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468"/>
      <c r="AY174" s="468"/>
      <c r="AZ174" s="468"/>
      <c r="BA174" s="468"/>
      <c r="BB174" s="468"/>
      <c r="BC174" s="468"/>
      <c r="BD174" s="468"/>
      <c r="BE174" s="468"/>
      <c r="BF174" s="468"/>
    </row>
    <row r="175" spans="1:58" ht="12.75">
      <c r="A175" s="468"/>
      <c r="B175" s="468"/>
      <c r="C175" s="468"/>
      <c r="D175" s="468"/>
      <c r="E175" s="468"/>
      <c r="F175" s="468"/>
      <c r="G175" s="468"/>
      <c r="H175" s="468"/>
      <c r="I175" s="468"/>
      <c r="J175" s="468"/>
      <c r="K175" s="468"/>
      <c r="L175" s="468"/>
      <c r="M175" s="468"/>
      <c r="N175" s="468"/>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468"/>
      <c r="AN175" s="468"/>
      <c r="AO175" s="468"/>
      <c r="AP175" s="468"/>
      <c r="AQ175" s="468"/>
      <c r="AR175" s="468"/>
      <c r="AS175" s="468"/>
      <c r="AT175" s="468"/>
      <c r="AU175" s="468"/>
      <c r="AV175" s="468"/>
      <c r="AW175" s="468"/>
      <c r="AX175" s="468"/>
      <c r="AY175" s="468"/>
      <c r="AZ175" s="468"/>
      <c r="BA175" s="468"/>
      <c r="BB175" s="468"/>
      <c r="BC175" s="468"/>
      <c r="BD175" s="468"/>
      <c r="BE175" s="468"/>
      <c r="BF175" s="468"/>
    </row>
    <row r="176" spans="1:58" ht="12.75">
      <c r="A176" s="468"/>
      <c r="B176" s="468"/>
      <c r="C176" s="468"/>
      <c r="D176" s="468"/>
      <c r="E176" s="468"/>
      <c r="F176" s="468"/>
      <c r="G176" s="468"/>
      <c r="H176" s="468"/>
      <c r="I176" s="468"/>
      <c r="J176" s="468"/>
      <c r="K176" s="468"/>
      <c r="L176" s="468"/>
      <c r="M176" s="468"/>
      <c r="N176" s="468"/>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468"/>
      <c r="AN176" s="468"/>
      <c r="AO176" s="468"/>
      <c r="AP176" s="468"/>
      <c r="AQ176" s="468"/>
      <c r="AR176" s="468"/>
      <c r="AS176" s="468"/>
      <c r="AT176" s="468"/>
      <c r="AU176" s="468"/>
      <c r="AV176" s="468"/>
      <c r="AW176" s="468"/>
      <c r="AX176" s="468"/>
      <c r="AY176" s="468"/>
      <c r="AZ176" s="468"/>
      <c r="BA176" s="468"/>
      <c r="BB176" s="468"/>
      <c r="BC176" s="468"/>
      <c r="BD176" s="468"/>
      <c r="BE176" s="468"/>
      <c r="BF176" s="468"/>
    </row>
    <row r="177" spans="1:58" ht="12.75">
      <c r="A177" s="468"/>
      <c r="B177" s="468"/>
      <c r="C177" s="468"/>
      <c r="D177" s="468"/>
      <c r="E177" s="468"/>
      <c r="F177" s="468"/>
      <c r="G177" s="468"/>
      <c r="H177" s="468"/>
      <c r="I177" s="468"/>
      <c r="J177" s="468"/>
      <c r="K177" s="468"/>
      <c r="L177" s="468"/>
      <c r="M177" s="468"/>
      <c r="N177" s="468"/>
      <c r="O177" s="468"/>
      <c r="P177" s="468"/>
      <c r="Q177" s="468"/>
      <c r="R177" s="468"/>
      <c r="S177" s="468"/>
      <c r="T177" s="468"/>
      <c r="U177" s="468"/>
      <c r="V177" s="468"/>
      <c r="W177" s="468"/>
      <c r="X177" s="468"/>
      <c r="Y177" s="468"/>
      <c r="Z177" s="468"/>
      <c r="AA177" s="468"/>
      <c r="AB177" s="468"/>
      <c r="AC177" s="468"/>
      <c r="AD177" s="468"/>
      <c r="AE177" s="468"/>
      <c r="AF177" s="468"/>
      <c r="AG177" s="468"/>
      <c r="AH177" s="468"/>
      <c r="AI177" s="468"/>
      <c r="AJ177" s="468"/>
      <c r="AK177" s="468"/>
      <c r="AL177" s="468"/>
      <c r="AM177" s="468"/>
      <c r="AN177" s="468"/>
      <c r="AO177" s="468"/>
      <c r="AP177" s="468"/>
      <c r="AQ177" s="468"/>
      <c r="AR177" s="468"/>
      <c r="AS177" s="468"/>
      <c r="AT177" s="468"/>
      <c r="AU177" s="468"/>
      <c r="AV177" s="468"/>
      <c r="AW177" s="468"/>
      <c r="AX177" s="468"/>
      <c r="AY177" s="468"/>
      <c r="AZ177" s="468"/>
      <c r="BA177" s="468"/>
      <c r="BB177" s="468"/>
      <c r="BC177" s="468"/>
      <c r="BD177" s="468"/>
      <c r="BE177" s="468"/>
      <c r="BF177" s="468"/>
    </row>
    <row r="178" spans="1:58" ht="12.75">
      <c r="A178" s="468"/>
      <c r="B178" s="468"/>
      <c r="C178" s="468"/>
      <c r="D178" s="468"/>
      <c r="E178" s="468"/>
      <c r="F178" s="468"/>
      <c r="G178" s="468"/>
      <c r="H178" s="468"/>
      <c r="I178" s="468"/>
      <c r="J178" s="468"/>
      <c r="K178" s="468"/>
      <c r="L178" s="468"/>
      <c r="M178" s="468"/>
      <c r="N178" s="468"/>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468"/>
      <c r="AN178" s="468"/>
      <c r="AO178" s="468"/>
      <c r="AP178" s="468"/>
      <c r="AQ178" s="468"/>
      <c r="AR178" s="468"/>
      <c r="AS178" s="468"/>
      <c r="AT178" s="468"/>
      <c r="AU178" s="468"/>
      <c r="AV178" s="468"/>
      <c r="AW178" s="468"/>
      <c r="AX178" s="468"/>
      <c r="AY178" s="468"/>
      <c r="AZ178" s="468"/>
      <c r="BA178" s="468"/>
      <c r="BB178" s="468"/>
      <c r="BC178" s="468"/>
      <c r="BD178" s="468"/>
      <c r="BE178" s="468"/>
      <c r="BF178" s="468"/>
    </row>
    <row r="179" spans="1:58" ht="12.75">
      <c r="A179" s="468"/>
      <c r="B179" s="468"/>
      <c r="C179" s="468"/>
      <c r="D179" s="468"/>
      <c r="E179" s="468"/>
      <c r="F179" s="468"/>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468"/>
      <c r="AN179" s="468"/>
      <c r="AO179" s="468"/>
      <c r="AP179" s="468"/>
      <c r="AQ179" s="468"/>
      <c r="AR179" s="468"/>
      <c r="AS179" s="468"/>
      <c r="AT179" s="468"/>
      <c r="AU179" s="468"/>
      <c r="AV179" s="468"/>
      <c r="AW179" s="468"/>
      <c r="AX179" s="468"/>
      <c r="AY179" s="468"/>
      <c r="AZ179" s="468"/>
      <c r="BA179" s="468"/>
      <c r="BB179" s="468"/>
      <c r="BC179" s="468"/>
      <c r="BD179" s="468"/>
      <c r="BE179" s="468"/>
      <c r="BF179" s="468"/>
    </row>
    <row r="180" spans="1:58" ht="12.75">
      <c r="A180" s="468"/>
      <c r="B180" s="468"/>
      <c r="C180" s="468"/>
      <c r="D180" s="468"/>
      <c r="E180" s="468"/>
      <c r="F180" s="468"/>
      <c r="G180" s="468"/>
      <c r="H180" s="468"/>
      <c r="I180" s="468"/>
      <c r="J180" s="468"/>
      <c r="K180" s="468"/>
      <c r="L180" s="468"/>
      <c r="M180" s="468"/>
      <c r="N180" s="468"/>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468"/>
      <c r="AN180" s="468"/>
      <c r="AO180" s="468"/>
      <c r="AP180" s="468"/>
      <c r="AQ180" s="468"/>
      <c r="AR180" s="468"/>
      <c r="AS180" s="468"/>
      <c r="AT180" s="468"/>
      <c r="AU180" s="468"/>
      <c r="AV180" s="468"/>
      <c r="AW180" s="468"/>
      <c r="AX180" s="468"/>
      <c r="AY180" s="468"/>
      <c r="AZ180" s="468"/>
      <c r="BA180" s="468"/>
      <c r="BB180" s="468"/>
      <c r="BC180" s="468"/>
      <c r="BD180" s="468"/>
      <c r="BE180" s="468"/>
      <c r="BF180" s="468"/>
    </row>
    <row r="181" spans="1:58" ht="12.75">
      <c r="A181" s="468"/>
      <c r="B181" s="468"/>
      <c r="C181" s="468"/>
      <c r="D181" s="468"/>
      <c r="E181" s="468"/>
      <c r="F181" s="468"/>
      <c r="G181" s="468"/>
      <c r="H181" s="468"/>
      <c r="I181" s="468"/>
      <c r="J181" s="468"/>
      <c r="K181" s="468"/>
      <c r="L181" s="468"/>
      <c r="M181" s="468"/>
      <c r="N181" s="468"/>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468"/>
      <c r="AN181" s="468"/>
      <c r="AO181" s="468"/>
      <c r="AP181" s="468"/>
      <c r="AQ181" s="468"/>
      <c r="AR181" s="468"/>
      <c r="AS181" s="468"/>
      <c r="AT181" s="468"/>
      <c r="AU181" s="468"/>
      <c r="AV181" s="468"/>
      <c r="AW181" s="468"/>
      <c r="AX181" s="468"/>
      <c r="AY181" s="468"/>
      <c r="AZ181" s="468"/>
      <c r="BA181" s="468"/>
      <c r="BB181" s="468"/>
      <c r="BC181" s="468"/>
      <c r="BD181" s="468"/>
      <c r="BE181" s="468"/>
      <c r="BF181" s="468"/>
    </row>
    <row r="182" spans="1:58" ht="12.75">
      <c r="A182" s="468"/>
      <c r="B182" s="468"/>
      <c r="C182" s="468"/>
      <c r="D182" s="468"/>
      <c r="E182" s="468"/>
      <c r="F182" s="468"/>
      <c r="G182" s="468"/>
      <c r="H182" s="468"/>
      <c r="I182" s="468"/>
      <c r="J182" s="468"/>
      <c r="K182" s="468"/>
      <c r="L182" s="468"/>
      <c r="M182" s="468"/>
      <c r="N182" s="468"/>
      <c r="O182" s="468"/>
      <c r="P182" s="468"/>
      <c r="Q182" s="468"/>
      <c r="R182" s="468"/>
      <c r="S182" s="468"/>
      <c r="T182" s="468"/>
      <c r="U182" s="468"/>
      <c r="V182" s="468"/>
      <c r="W182" s="468"/>
      <c r="X182" s="468"/>
      <c r="Y182" s="468"/>
      <c r="Z182" s="468"/>
      <c r="AA182" s="468"/>
      <c r="AB182" s="468"/>
      <c r="AC182" s="468"/>
      <c r="AD182" s="468"/>
      <c r="AE182" s="468"/>
      <c r="AF182" s="468"/>
      <c r="AG182" s="468"/>
      <c r="AH182" s="468"/>
      <c r="AI182" s="468"/>
      <c r="AJ182" s="468"/>
      <c r="AK182" s="468"/>
      <c r="AL182" s="468"/>
      <c r="AM182" s="468"/>
      <c r="AN182" s="468"/>
      <c r="AO182" s="468"/>
      <c r="AP182" s="468"/>
      <c r="AQ182" s="468"/>
      <c r="AR182" s="468"/>
      <c r="AS182" s="468"/>
      <c r="AT182" s="468"/>
      <c r="AU182" s="468"/>
      <c r="AV182" s="468"/>
      <c r="AW182" s="468"/>
      <c r="AX182" s="468"/>
      <c r="AY182" s="468"/>
      <c r="AZ182" s="468"/>
      <c r="BA182" s="468"/>
      <c r="BB182" s="468"/>
      <c r="BC182" s="468"/>
      <c r="BD182" s="468"/>
      <c r="BE182" s="468"/>
      <c r="BF182" s="468"/>
    </row>
    <row r="183" spans="1:58" ht="12.75">
      <c r="A183" s="468"/>
      <c r="B183" s="468"/>
      <c r="C183" s="468"/>
      <c r="D183" s="468"/>
      <c r="E183" s="468"/>
      <c r="F183" s="468"/>
      <c r="G183" s="468"/>
      <c r="H183" s="468"/>
      <c r="I183" s="468"/>
      <c r="J183" s="468"/>
      <c r="K183" s="468"/>
      <c r="L183" s="468"/>
      <c r="M183" s="468"/>
      <c r="N183" s="468"/>
      <c r="O183" s="468"/>
      <c r="P183" s="468"/>
      <c r="Q183" s="468"/>
      <c r="R183" s="468"/>
      <c r="S183" s="468"/>
      <c r="T183" s="468"/>
      <c r="U183" s="468"/>
      <c r="V183" s="468"/>
      <c r="W183" s="468"/>
      <c r="X183" s="468"/>
      <c r="Y183" s="468"/>
      <c r="Z183" s="468"/>
      <c r="AA183" s="468"/>
      <c r="AB183" s="468"/>
      <c r="AC183" s="468"/>
      <c r="AD183" s="468"/>
      <c r="AE183" s="468"/>
      <c r="AF183" s="468"/>
      <c r="AG183" s="468"/>
      <c r="AH183" s="468"/>
      <c r="AI183" s="468"/>
      <c r="AJ183" s="468"/>
      <c r="AK183" s="468"/>
      <c r="AL183" s="468"/>
      <c r="AM183" s="468"/>
      <c r="AN183" s="468"/>
      <c r="AO183" s="468"/>
      <c r="AP183" s="468"/>
      <c r="AQ183" s="468"/>
      <c r="AR183" s="468"/>
      <c r="AS183" s="468"/>
      <c r="AT183" s="468"/>
      <c r="AU183" s="468"/>
      <c r="AV183" s="468"/>
      <c r="AW183" s="468"/>
      <c r="AX183" s="468"/>
      <c r="AY183" s="468"/>
      <c r="AZ183" s="468"/>
      <c r="BA183" s="468"/>
      <c r="BB183" s="468"/>
      <c r="BC183" s="468"/>
      <c r="BD183" s="468"/>
      <c r="BE183" s="468"/>
      <c r="BF183" s="468"/>
    </row>
    <row r="184" spans="1:58" ht="12.75">
      <c r="A184" s="468"/>
      <c r="B184" s="468"/>
      <c r="C184" s="468"/>
      <c r="D184" s="468"/>
      <c r="E184" s="468"/>
      <c r="F184" s="468"/>
      <c r="G184" s="468"/>
      <c r="H184" s="468"/>
      <c r="I184" s="468"/>
      <c r="J184" s="468"/>
      <c r="K184" s="468"/>
      <c r="L184" s="468"/>
      <c r="M184" s="468"/>
      <c r="N184" s="468"/>
      <c r="O184" s="468"/>
      <c r="P184" s="468"/>
      <c r="Q184" s="468"/>
      <c r="R184" s="468"/>
      <c r="S184" s="468"/>
      <c r="T184" s="468"/>
      <c r="U184" s="468"/>
      <c r="V184" s="468"/>
      <c r="W184" s="468"/>
      <c r="X184" s="468"/>
      <c r="Y184" s="468"/>
      <c r="Z184" s="468"/>
      <c r="AA184" s="468"/>
      <c r="AB184" s="468"/>
      <c r="AC184" s="468"/>
      <c r="AD184" s="468"/>
      <c r="AE184" s="468"/>
      <c r="AF184" s="468"/>
      <c r="AG184" s="468"/>
      <c r="AH184" s="468"/>
      <c r="AI184" s="468"/>
      <c r="AJ184" s="468"/>
      <c r="AK184" s="468"/>
      <c r="AL184" s="468"/>
      <c r="AM184" s="468"/>
      <c r="AN184" s="468"/>
      <c r="AO184" s="468"/>
      <c r="AP184" s="468"/>
      <c r="AQ184" s="468"/>
      <c r="AR184" s="468"/>
      <c r="AS184" s="468"/>
      <c r="AT184" s="468"/>
      <c r="AU184" s="468"/>
      <c r="AV184" s="468"/>
      <c r="AW184" s="468"/>
      <c r="AX184" s="468"/>
      <c r="AY184" s="468"/>
      <c r="AZ184" s="468"/>
      <c r="BA184" s="468"/>
      <c r="BB184" s="468"/>
      <c r="BC184" s="468"/>
      <c r="BD184" s="468"/>
      <c r="BE184" s="468"/>
      <c r="BF184" s="468"/>
    </row>
    <row r="185" spans="1:58" ht="12.75">
      <c r="A185" s="468"/>
      <c r="B185" s="468"/>
      <c r="C185" s="468"/>
      <c r="D185" s="468"/>
      <c r="E185" s="468"/>
      <c r="F185" s="468"/>
      <c r="G185" s="468"/>
      <c r="H185" s="468"/>
      <c r="I185" s="468"/>
      <c r="J185" s="468"/>
      <c r="K185" s="468"/>
      <c r="L185" s="468"/>
      <c r="M185" s="468"/>
      <c r="N185" s="468"/>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468"/>
      <c r="AN185" s="468"/>
      <c r="AO185" s="468"/>
      <c r="AP185" s="468"/>
      <c r="AQ185" s="468"/>
      <c r="AR185" s="468"/>
      <c r="AS185" s="468"/>
      <c r="AT185" s="468"/>
      <c r="AU185" s="468"/>
      <c r="AV185" s="468"/>
      <c r="AW185" s="468"/>
      <c r="AX185" s="468"/>
      <c r="AY185" s="468"/>
      <c r="AZ185" s="468"/>
      <c r="BA185" s="468"/>
      <c r="BB185" s="468"/>
      <c r="BC185" s="468"/>
      <c r="BD185" s="468"/>
      <c r="BE185" s="468"/>
      <c r="BF185" s="468"/>
    </row>
    <row r="186" spans="1:58" ht="12.75">
      <c r="A186" s="468"/>
      <c r="B186" s="468"/>
      <c r="C186" s="468"/>
      <c r="D186" s="468"/>
      <c r="E186" s="468"/>
      <c r="F186" s="468"/>
      <c r="G186" s="468"/>
      <c r="H186" s="468"/>
      <c r="I186" s="468"/>
      <c r="J186" s="468"/>
      <c r="K186" s="468"/>
      <c r="L186" s="468"/>
      <c r="M186" s="468"/>
      <c r="N186" s="468"/>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468"/>
      <c r="AN186" s="468"/>
      <c r="AO186" s="468"/>
      <c r="AP186" s="468"/>
      <c r="AQ186" s="468"/>
      <c r="AR186" s="468"/>
      <c r="AS186" s="468"/>
      <c r="AT186" s="468"/>
      <c r="AU186" s="468"/>
      <c r="AV186" s="468"/>
      <c r="AW186" s="468"/>
      <c r="AX186" s="468"/>
      <c r="AY186" s="468"/>
      <c r="AZ186" s="468"/>
      <c r="BA186" s="468"/>
      <c r="BB186" s="468"/>
      <c r="BC186" s="468"/>
      <c r="BD186" s="468"/>
      <c r="BE186" s="468"/>
      <c r="BF186" s="468"/>
    </row>
    <row r="187" spans="1:58" ht="12.75">
      <c r="A187" s="468"/>
      <c r="B187" s="468"/>
      <c r="C187" s="468"/>
      <c r="D187" s="468"/>
      <c r="E187" s="468"/>
      <c r="F187" s="468"/>
      <c r="G187" s="468"/>
      <c r="H187" s="468"/>
      <c r="I187" s="468"/>
      <c r="J187" s="468"/>
      <c r="K187" s="468"/>
      <c r="L187" s="468"/>
      <c r="M187" s="468"/>
      <c r="N187" s="468"/>
      <c r="O187" s="468"/>
      <c r="P187" s="468"/>
      <c r="Q187" s="468"/>
      <c r="R187" s="468"/>
      <c r="S187" s="468"/>
      <c r="T187" s="468"/>
      <c r="U187" s="468"/>
      <c r="V187" s="468"/>
      <c r="W187" s="468"/>
      <c r="X187" s="468"/>
      <c r="Y187" s="468"/>
      <c r="Z187" s="468"/>
      <c r="AA187" s="468"/>
      <c r="AB187" s="468"/>
      <c r="AC187" s="468"/>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68"/>
      <c r="AY187" s="468"/>
      <c r="AZ187" s="468"/>
      <c r="BA187" s="468"/>
      <c r="BB187" s="468"/>
      <c r="BC187" s="468"/>
      <c r="BD187" s="468"/>
      <c r="BE187" s="468"/>
      <c r="BF187" s="468"/>
    </row>
    <row r="188" spans="1:58" ht="12.75">
      <c r="A188" s="468"/>
      <c r="B188" s="468"/>
      <c r="C188" s="468"/>
      <c r="D188" s="468"/>
      <c r="E188" s="468"/>
      <c r="F188" s="468"/>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468"/>
      <c r="AK188" s="468"/>
      <c r="AL188" s="468"/>
      <c r="AM188" s="468"/>
      <c r="AN188" s="468"/>
      <c r="AO188" s="468"/>
      <c r="AP188" s="468"/>
      <c r="AQ188" s="468"/>
      <c r="AR188" s="468"/>
      <c r="AS188" s="468"/>
      <c r="AT188" s="468"/>
      <c r="AU188" s="468"/>
      <c r="AV188" s="468"/>
      <c r="AW188" s="468"/>
      <c r="AX188" s="468"/>
      <c r="AY188" s="468"/>
      <c r="AZ188" s="468"/>
      <c r="BA188" s="468"/>
      <c r="BB188" s="468"/>
      <c r="BC188" s="468"/>
      <c r="BD188" s="468"/>
      <c r="BE188" s="468"/>
      <c r="BF188" s="468"/>
    </row>
    <row r="189" spans="1:58" ht="12.75">
      <c r="A189" s="468"/>
      <c r="B189" s="468"/>
      <c r="C189" s="468"/>
      <c r="D189" s="468"/>
      <c r="E189" s="468"/>
      <c r="F189" s="468"/>
      <c r="G189" s="468"/>
      <c r="H189" s="468"/>
      <c r="I189" s="468"/>
      <c r="J189" s="468"/>
      <c r="K189" s="468"/>
      <c r="L189" s="468"/>
      <c r="M189" s="468"/>
      <c r="N189" s="468"/>
      <c r="O189" s="468"/>
      <c r="P189" s="468"/>
      <c r="Q189" s="468"/>
      <c r="R189" s="468"/>
      <c r="S189" s="468"/>
      <c r="T189" s="468"/>
      <c r="U189" s="468"/>
      <c r="V189" s="468"/>
      <c r="W189" s="468"/>
      <c r="X189" s="468"/>
      <c r="Y189" s="468"/>
      <c r="Z189" s="468"/>
      <c r="AA189" s="468"/>
      <c r="AB189" s="468"/>
      <c r="AC189" s="468"/>
      <c r="AD189" s="468"/>
      <c r="AE189" s="468"/>
      <c r="AF189" s="468"/>
      <c r="AG189" s="468"/>
      <c r="AH189" s="468"/>
      <c r="AI189" s="468"/>
      <c r="AJ189" s="468"/>
      <c r="AK189" s="468"/>
      <c r="AL189" s="468"/>
      <c r="AM189" s="468"/>
      <c r="AN189" s="468"/>
      <c r="AO189" s="468"/>
      <c r="AP189" s="468"/>
      <c r="AQ189" s="468"/>
      <c r="AR189" s="468"/>
      <c r="AS189" s="468"/>
      <c r="AT189" s="468"/>
      <c r="AU189" s="468"/>
      <c r="AV189" s="468"/>
      <c r="AW189" s="468"/>
      <c r="AX189" s="468"/>
      <c r="AY189" s="468"/>
      <c r="AZ189" s="468"/>
      <c r="BA189" s="468"/>
      <c r="BB189" s="468"/>
      <c r="BC189" s="468"/>
      <c r="BD189" s="468"/>
      <c r="BE189" s="468"/>
      <c r="BF189" s="468"/>
    </row>
    <row r="190" spans="1:58" ht="12.75">
      <c r="A190" s="468"/>
      <c r="B190" s="468"/>
      <c r="C190" s="468"/>
      <c r="D190" s="468"/>
      <c r="E190" s="468"/>
      <c r="F190" s="468"/>
      <c r="G190" s="468"/>
      <c r="H190" s="468"/>
      <c r="I190" s="468"/>
      <c r="J190" s="468"/>
      <c r="K190" s="468"/>
      <c r="L190" s="468"/>
      <c r="M190" s="468"/>
      <c r="N190" s="468"/>
      <c r="O190" s="468"/>
      <c r="P190" s="468"/>
      <c r="Q190" s="468"/>
      <c r="R190" s="468"/>
      <c r="S190" s="468"/>
      <c r="T190" s="468"/>
      <c r="U190" s="468"/>
      <c r="V190" s="468"/>
      <c r="W190" s="468"/>
      <c r="X190" s="468"/>
      <c r="Y190" s="468"/>
      <c r="Z190" s="468"/>
      <c r="AA190" s="468"/>
      <c r="AB190" s="468"/>
      <c r="AC190" s="468"/>
      <c r="AD190" s="468"/>
      <c r="AE190" s="468"/>
      <c r="AF190" s="468"/>
      <c r="AG190" s="468"/>
      <c r="AH190" s="468"/>
      <c r="AI190" s="468"/>
      <c r="AJ190" s="468"/>
      <c r="AK190" s="468"/>
      <c r="AL190" s="468"/>
      <c r="AM190" s="468"/>
      <c r="AN190" s="468"/>
      <c r="AO190" s="468"/>
      <c r="AP190" s="468"/>
      <c r="AQ190" s="468"/>
      <c r="AR190" s="468"/>
      <c r="AS190" s="468"/>
      <c r="AT190" s="468"/>
      <c r="AU190" s="468"/>
      <c r="AV190" s="468"/>
      <c r="AW190" s="468"/>
      <c r="AX190" s="468"/>
      <c r="AY190" s="468"/>
      <c r="AZ190" s="468"/>
      <c r="BA190" s="468"/>
      <c r="BB190" s="468"/>
      <c r="BC190" s="468"/>
      <c r="BD190" s="468"/>
      <c r="BE190" s="468"/>
      <c r="BF190" s="468"/>
    </row>
    <row r="191" spans="1:58" ht="12.75">
      <c r="A191" s="468"/>
      <c r="B191" s="468"/>
      <c r="C191" s="468"/>
      <c r="D191" s="468"/>
      <c r="E191" s="468"/>
      <c r="F191" s="468"/>
      <c r="G191" s="468"/>
      <c r="H191" s="468"/>
      <c r="I191" s="468"/>
      <c r="J191" s="468"/>
      <c r="K191" s="468"/>
      <c r="L191" s="468"/>
      <c r="M191" s="468"/>
      <c r="N191" s="468"/>
      <c r="O191" s="468"/>
      <c r="P191" s="468"/>
      <c r="Q191" s="468"/>
      <c r="R191" s="468"/>
      <c r="S191" s="468"/>
      <c r="T191" s="468"/>
      <c r="U191" s="468"/>
      <c r="V191" s="468"/>
      <c r="W191" s="468"/>
      <c r="X191" s="468"/>
      <c r="Y191" s="468"/>
      <c r="Z191" s="468"/>
      <c r="AA191" s="468"/>
      <c r="AB191" s="468"/>
      <c r="AC191" s="468"/>
      <c r="AD191" s="468"/>
      <c r="AE191" s="468"/>
      <c r="AF191" s="468"/>
      <c r="AG191" s="468"/>
      <c r="AH191" s="468"/>
      <c r="AI191" s="468"/>
      <c r="AJ191" s="468"/>
      <c r="AK191" s="468"/>
      <c r="AL191" s="468"/>
      <c r="AM191" s="468"/>
      <c r="AN191" s="468"/>
      <c r="AO191" s="468"/>
      <c r="AP191" s="468"/>
      <c r="AQ191" s="468"/>
      <c r="AR191" s="468"/>
      <c r="AS191" s="468"/>
      <c r="AT191" s="468"/>
      <c r="AU191" s="468"/>
      <c r="AV191" s="468"/>
      <c r="AW191" s="468"/>
      <c r="AX191" s="468"/>
      <c r="AY191" s="468"/>
      <c r="AZ191" s="468"/>
      <c r="BA191" s="468"/>
      <c r="BB191" s="468"/>
      <c r="BC191" s="468"/>
      <c r="BD191" s="468"/>
      <c r="BE191" s="468"/>
      <c r="BF191" s="468"/>
    </row>
    <row r="192" spans="1:58" ht="12.75">
      <c r="A192" s="468"/>
      <c r="B192" s="468"/>
      <c r="C192" s="468"/>
      <c r="D192" s="468"/>
      <c r="E192" s="468"/>
      <c r="F192" s="468"/>
      <c r="G192" s="468"/>
      <c r="H192" s="468"/>
      <c r="I192" s="468"/>
      <c r="J192" s="468"/>
      <c r="K192" s="468"/>
      <c r="L192" s="468"/>
      <c r="M192" s="468"/>
      <c r="N192" s="468"/>
      <c r="O192" s="468"/>
      <c r="P192" s="468"/>
      <c r="Q192" s="468"/>
      <c r="R192" s="468"/>
      <c r="S192" s="468"/>
      <c r="T192" s="468"/>
      <c r="U192" s="468"/>
      <c r="V192" s="468"/>
      <c r="W192" s="468"/>
      <c r="X192" s="468"/>
      <c r="Y192" s="468"/>
      <c r="Z192" s="468"/>
      <c r="AA192" s="468"/>
      <c r="AB192" s="468"/>
      <c r="AC192" s="468"/>
      <c r="AD192" s="468"/>
      <c r="AE192" s="468"/>
      <c r="AF192" s="468"/>
      <c r="AG192" s="468"/>
      <c r="AH192" s="468"/>
      <c r="AI192" s="468"/>
      <c r="AJ192" s="468"/>
      <c r="AK192" s="468"/>
      <c r="AL192" s="468"/>
      <c r="AM192" s="468"/>
      <c r="AN192" s="468"/>
      <c r="AO192" s="468"/>
      <c r="AP192" s="468"/>
      <c r="AQ192" s="468"/>
      <c r="AR192" s="468"/>
      <c r="AS192" s="468"/>
      <c r="AT192" s="468"/>
      <c r="AU192" s="468"/>
      <c r="AV192" s="468"/>
      <c r="AW192" s="468"/>
      <c r="AX192" s="468"/>
      <c r="AY192" s="468"/>
      <c r="AZ192" s="468"/>
      <c r="BA192" s="468"/>
      <c r="BB192" s="468"/>
      <c r="BC192" s="468"/>
      <c r="BD192" s="468"/>
      <c r="BE192" s="468"/>
      <c r="BF192" s="468"/>
    </row>
    <row r="193" spans="1:58" ht="12.75">
      <c r="A193" s="468"/>
      <c r="B193" s="468"/>
      <c r="C193" s="468"/>
      <c r="D193" s="468"/>
      <c r="E193" s="468"/>
      <c r="F193" s="468"/>
      <c r="G193" s="468"/>
      <c r="H193" s="468"/>
      <c r="I193" s="468"/>
      <c r="J193" s="468"/>
      <c r="K193" s="468"/>
      <c r="L193" s="468"/>
      <c r="M193" s="468"/>
      <c r="N193" s="468"/>
      <c r="O193" s="468"/>
      <c r="P193" s="468"/>
      <c r="Q193" s="468"/>
      <c r="R193" s="468"/>
      <c r="S193" s="468"/>
      <c r="T193" s="468"/>
      <c r="U193" s="468"/>
      <c r="V193" s="468"/>
      <c r="W193" s="468"/>
      <c r="X193" s="468"/>
      <c r="Y193" s="468"/>
      <c r="Z193" s="468"/>
      <c r="AA193" s="468"/>
      <c r="AB193" s="468"/>
      <c r="AC193" s="468"/>
      <c r="AD193" s="468"/>
      <c r="AE193" s="468"/>
      <c r="AF193" s="468"/>
      <c r="AG193" s="468"/>
      <c r="AH193" s="468"/>
      <c r="AI193" s="468"/>
      <c r="AJ193" s="468"/>
      <c r="AK193" s="468"/>
      <c r="AL193" s="468"/>
      <c r="AM193" s="468"/>
      <c r="AN193" s="468"/>
      <c r="AO193" s="468"/>
      <c r="AP193" s="468"/>
      <c r="AQ193" s="468"/>
      <c r="AR193" s="468"/>
      <c r="AS193" s="468"/>
      <c r="AT193" s="468"/>
      <c r="AU193" s="468"/>
      <c r="AV193" s="468"/>
      <c r="AW193" s="468"/>
      <c r="AX193" s="468"/>
      <c r="AY193" s="468"/>
      <c r="AZ193" s="468"/>
      <c r="BA193" s="468"/>
      <c r="BB193" s="468"/>
      <c r="BC193" s="468"/>
      <c r="BD193" s="468"/>
      <c r="BE193" s="468"/>
      <c r="BF193" s="468"/>
    </row>
    <row r="194" spans="1:58" ht="12.75">
      <c r="A194" s="468"/>
      <c r="B194" s="468"/>
      <c r="C194" s="468"/>
      <c r="D194" s="468"/>
      <c r="E194" s="468"/>
      <c r="F194" s="468"/>
      <c r="G194" s="468"/>
      <c r="H194" s="468"/>
      <c r="I194" s="468"/>
      <c r="J194" s="468"/>
      <c r="K194" s="468"/>
      <c r="L194" s="468"/>
      <c r="M194" s="468"/>
      <c r="N194" s="468"/>
      <c r="O194" s="468"/>
      <c r="P194" s="468"/>
      <c r="Q194" s="468"/>
      <c r="R194" s="468"/>
      <c r="S194" s="468"/>
      <c r="T194" s="468"/>
      <c r="U194" s="468"/>
      <c r="V194" s="468"/>
      <c r="W194" s="468"/>
      <c r="X194" s="468"/>
      <c r="Y194" s="468"/>
      <c r="Z194" s="468"/>
      <c r="AA194" s="468"/>
      <c r="AB194" s="468"/>
      <c r="AC194" s="468"/>
      <c r="AD194" s="468"/>
      <c r="AE194" s="468"/>
      <c r="AF194" s="468"/>
      <c r="AG194" s="468"/>
      <c r="AH194" s="468"/>
      <c r="AI194" s="468"/>
      <c r="AJ194" s="468"/>
      <c r="AK194" s="468"/>
      <c r="AL194" s="468"/>
      <c r="AM194" s="468"/>
      <c r="AN194" s="468"/>
      <c r="AO194" s="468"/>
      <c r="AP194" s="468"/>
      <c r="AQ194" s="468"/>
      <c r="AR194" s="468"/>
      <c r="AS194" s="468"/>
      <c r="AT194" s="468"/>
      <c r="AU194" s="468"/>
      <c r="AV194" s="468"/>
      <c r="AW194" s="468"/>
      <c r="AX194" s="468"/>
      <c r="AY194" s="468"/>
      <c r="AZ194" s="468"/>
      <c r="BA194" s="468"/>
      <c r="BB194" s="468"/>
      <c r="BC194" s="468"/>
      <c r="BD194" s="468"/>
      <c r="BE194" s="468"/>
      <c r="BF194" s="468"/>
    </row>
    <row r="195" spans="1:58" ht="12.75">
      <c r="A195" s="468"/>
      <c r="B195" s="468"/>
      <c r="C195" s="468"/>
      <c r="D195" s="468"/>
      <c r="E195" s="468"/>
      <c r="F195" s="468"/>
      <c r="G195" s="468"/>
      <c r="H195" s="468"/>
      <c r="I195" s="468"/>
      <c r="J195" s="468"/>
      <c r="K195" s="468"/>
      <c r="L195" s="468"/>
      <c r="M195" s="468"/>
      <c r="N195" s="468"/>
      <c r="O195" s="468"/>
      <c r="P195" s="468"/>
      <c r="Q195" s="468"/>
      <c r="R195" s="468"/>
      <c r="S195" s="468"/>
      <c r="T195" s="468"/>
      <c r="U195" s="468"/>
      <c r="V195" s="468"/>
      <c r="W195" s="468"/>
      <c r="X195" s="468"/>
      <c r="Y195" s="468"/>
      <c r="Z195" s="468"/>
      <c r="AA195" s="468"/>
      <c r="AB195" s="468"/>
      <c r="AC195" s="468"/>
      <c r="AD195" s="468"/>
      <c r="AE195" s="468"/>
      <c r="AF195" s="468"/>
      <c r="AG195" s="468"/>
      <c r="AH195" s="468"/>
      <c r="AI195" s="468"/>
      <c r="AJ195" s="468"/>
      <c r="AK195" s="468"/>
      <c r="AL195" s="468"/>
      <c r="AM195" s="468"/>
      <c r="AN195" s="468"/>
      <c r="AO195" s="468"/>
      <c r="AP195" s="468"/>
      <c r="AQ195" s="468"/>
      <c r="AR195" s="468"/>
      <c r="AS195" s="468"/>
      <c r="AT195" s="468"/>
      <c r="AU195" s="468"/>
      <c r="AV195" s="468"/>
      <c r="AW195" s="468"/>
      <c r="AX195" s="468"/>
      <c r="AY195" s="468"/>
      <c r="AZ195" s="468"/>
      <c r="BA195" s="468"/>
      <c r="BB195" s="468"/>
      <c r="BC195" s="468"/>
      <c r="BD195" s="468"/>
      <c r="BE195" s="468"/>
      <c r="BF195" s="468"/>
    </row>
    <row r="196" spans="1:58" ht="12.75">
      <c r="A196" s="468"/>
      <c r="B196" s="468"/>
      <c r="C196" s="468"/>
      <c r="D196" s="468"/>
      <c r="E196" s="468"/>
      <c r="F196" s="468"/>
      <c r="G196" s="468"/>
      <c r="H196" s="468"/>
      <c r="I196" s="468"/>
      <c r="J196" s="468"/>
      <c r="K196" s="468"/>
      <c r="L196" s="468"/>
      <c r="M196" s="468"/>
      <c r="N196" s="468"/>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468"/>
      <c r="AN196" s="468"/>
      <c r="AO196" s="468"/>
      <c r="AP196" s="468"/>
      <c r="AQ196" s="468"/>
      <c r="AR196" s="468"/>
      <c r="AS196" s="468"/>
      <c r="AT196" s="468"/>
      <c r="AU196" s="468"/>
      <c r="AV196" s="468"/>
      <c r="AW196" s="468"/>
      <c r="AX196" s="468"/>
      <c r="AY196" s="468"/>
      <c r="AZ196" s="468"/>
      <c r="BA196" s="468"/>
      <c r="BB196" s="468"/>
      <c r="BC196" s="468"/>
      <c r="BD196" s="468"/>
      <c r="BE196" s="468"/>
      <c r="BF196" s="468"/>
    </row>
    <row r="197" spans="1:58" ht="12.75">
      <c r="A197" s="468"/>
      <c r="B197" s="468"/>
      <c r="C197" s="468"/>
      <c r="D197" s="468"/>
      <c r="E197" s="468"/>
      <c r="F197" s="468"/>
      <c r="G197" s="468"/>
      <c r="H197" s="468"/>
      <c r="I197" s="468"/>
      <c r="J197" s="468"/>
      <c r="K197" s="468"/>
      <c r="L197" s="468"/>
      <c r="M197" s="468"/>
      <c r="N197" s="468"/>
      <c r="O197" s="468"/>
      <c r="P197" s="468"/>
      <c r="Q197" s="468"/>
      <c r="R197" s="468"/>
      <c r="S197" s="468"/>
      <c r="T197" s="468"/>
      <c r="U197" s="468"/>
      <c r="V197" s="468"/>
      <c r="W197" s="468"/>
      <c r="X197" s="468"/>
      <c r="Y197" s="468"/>
      <c r="Z197" s="468"/>
      <c r="AA197" s="468"/>
      <c r="AB197" s="468"/>
      <c r="AC197" s="468"/>
      <c r="AD197" s="468"/>
      <c r="AE197" s="468"/>
      <c r="AF197" s="468"/>
      <c r="AG197" s="468"/>
      <c r="AH197" s="468"/>
      <c r="AI197" s="468"/>
      <c r="AJ197" s="468"/>
      <c r="AK197" s="468"/>
      <c r="AL197" s="468"/>
      <c r="AM197" s="468"/>
      <c r="AN197" s="468"/>
      <c r="AO197" s="468"/>
      <c r="AP197" s="468"/>
      <c r="AQ197" s="468"/>
      <c r="AR197" s="468"/>
      <c r="AS197" s="468"/>
      <c r="AT197" s="468"/>
      <c r="AU197" s="468"/>
      <c r="AV197" s="468"/>
      <c r="AW197" s="468"/>
      <c r="AX197" s="468"/>
      <c r="AY197" s="468"/>
      <c r="AZ197" s="468"/>
      <c r="BA197" s="468"/>
      <c r="BB197" s="468"/>
      <c r="BC197" s="468"/>
      <c r="BD197" s="468"/>
      <c r="BE197" s="468"/>
      <c r="BF197" s="468"/>
    </row>
    <row r="198" spans="1:58" ht="12.75">
      <c r="A198" s="468"/>
      <c r="B198" s="468"/>
      <c r="C198" s="468"/>
      <c r="D198" s="468"/>
      <c r="E198" s="468"/>
      <c r="F198" s="468"/>
      <c r="G198" s="468"/>
      <c r="H198" s="468"/>
      <c r="I198" s="468"/>
      <c r="J198" s="468"/>
      <c r="K198" s="468"/>
      <c r="L198" s="468"/>
      <c r="M198" s="468"/>
      <c r="N198" s="468"/>
      <c r="O198" s="468"/>
      <c r="P198" s="468"/>
      <c r="Q198" s="468"/>
      <c r="R198" s="468"/>
      <c r="S198" s="468"/>
      <c r="T198" s="468"/>
      <c r="U198" s="468"/>
      <c r="V198" s="468"/>
      <c r="W198" s="468"/>
      <c r="X198" s="468"/>
      <c r="Y198" s="468"/>
      <c r="Z198" s="468"/>
      <c r="AA198" s="468"/>
      <c r="AB198" s="468"/>
      <c r="AC198" s="468"/>
      <c r="AD198" s="468"/>
      <c r="AE198" s="468"/>
      <c r="AF198" s="468"/>
      <c r="AG198" s="468"/>
      <c r="AH198" s="468"/>
      <c r="AI198" s="468"/>
      <c r="AJ198" s="468"/>
      <c r="AK198" s="468"/>
      <c r="AL198" s="468"/>
      <c r="AM198" s="468"/>
      <c r="AN198" s="468"/>
      <c r="AO198" s="468"/>
      <c r="AP198" s="468"/>
      <c r="AQ198" s="468"/>
      <c r="AR198" s="468"/>
      <c r="AS198" s="468"/>
      <c r="AT198" s="468"/>
      <c r="AU198" s="468"/>
      <c r="AV198" s="468"/>
      <c r="AW198" s="468"/>
      <c r="AX198" s="468"/>
      <c r="AY198" s="468"/>
      <c r="AZ198" s="468"/>
      <c r="BA198" s="468"/>
      <c r="BB198" s="468"/>
      <c r="BC198" s="468"/>
      <c r="BD198" s="468"/>
      <c r="BE198" s="468"/>
      <c r="BF198" s="468"/>
    </row>
    <row r="199" spans="1:58" ht="12.75">
      <c r="A199" s="468"/>
      <c r="B199" s="468"/>
      <c r="C199" s="468"/>
      <c r="D199" s="468"/>
      <c r="E199" s="468"/>
      <c r="F199" s="468"/>
      <c r="G199" s="468"/>
      <c r="H199" s="468"/>
      <c r="I199" s="468"/>
      <c r="J199" s="468"/>
      <c r="K199" s="468"/>
      <c r="L199" s="468"/>
      <c r="M199" s="468"/>
      <c r="N199" s="468"/>
      <c r="O199" s="468"/>
      <c r="P199" s="468"/>
      <c r="Q199" s="468"/>
      <c r="R199" s="468"/>
      <c r="S199" s="468"/>
      <c r="T199" s="468"/>
      <c r="U199" s="468"/>
      <c r="V199" s="468"/>
      <c r="W199" s="468"/>
      <c r="X199" s="468"/>
      <c r="Y199" s="468"/>
      <c r="Z199" s="468"/>
      <c r="AA199" s="468"/>
      <c r="AB199" s="468"/>
      <c r="AC199" s="468"/>
      <c r="AD199" s="468"/>
      <c r="AE199" s="468"/>
      <c r="AF199" s="468"/>
      <c r="AG199" s="468"/>
      <c r="AH199" s="468"/>
      <c r="AI199" s="468"/>
      <c r="AJ199" s="468"/>
      <c r="AK199" s="468"/>
      <c r="AL199" s="468"/>
      <c r="AM199" s="468"/>
      <c r="AN199" s="468"/>
      <c r="AO199" s="468"/>
      <c r="AP199" s="468"/>
      <c r="AQ199" s="468"/>
      <c r="AR199" s="468"/>
      <c r="AS199" s="468"/>
      <c r="AT199" s="468"/>
      <c r="AU199" s="468"/>
      <c r="AV199" s="468"/>
      <c r="AW199" s="468"/>
      <c r="AX199" s="468"/>
      <c r="AY199" s="468"/>
      <c r="AZ199" s="468"/>
      <c r="BA199" s="468"/>
      <c r="BB199" s="468"/>
      <c r="BC199" s="468"/>
      <c r="BD199" s="468"/>
      <c r="BE199" s="468"/>
      <c r="BF199" s="468"/>
    </row>
    <row r="200" spans="1:58" ht="12.75">
      <c r="A200" s="468"/>
      <c r="B200" s="468"/>
      <c r="C200" s="468"/>
      <c r="D200" s="468"/>
      <c r="E200" s="468"/>
      <c r="F200" s="468"/>
      <c r="G200" s="468"/>
      <c r="H200" s="468"/>
      <c r="I200" s="468"/>
      <c r="J200" s="468"/>
      <c r="K200" s="468"/>
      <c r="L200" s="468"/>
      <c r="M200" s="468"/>
      <c r="N200" s="468"/>
      <c r="O200" s="468"/>
      <c r="P200" s="468"/>
      <c r="Q200" s="468"/>
      <c r="R200" s="468"/>
      <c r="S200" s="468"/>
      <c r="T200" s="468"/>
      <c r="U200" s="468"/>
      <c r="V200" s="468"/>
      <c r="W200" s="468"/>
      <c r="X200" s="468"/>
      <c r="Y200" s="468"/>
      <c r="Z200" s="468"/>
      <c r="AA200" s="468"/>
      <c r="AB200" s="468"/>
      <c r="AC200" s="468"/>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68"/>
      <c r="AY200" s="468"/>
      <c r="AZ200" s="468"/>
      <c r="BA200" s="468"/>
      <c r="BB200" s="468"/>
      <c r="BC200" s="468"/>
      <c r="BD200" s="468"/>
      <c r="BE200" s="468"/>
      <c r="BF200" s="468"/>
    </row>
    <row r="201" spans="1:58" ht="12.75">
      <c r="A201" s="468"/>
      <c r="B201" s="468"/>
      <c r="C201" s="468"/>
      <c r="D201" s="468"/>
      <c r="E201" s="468"/>
      <c r="F201" s="468"/>
      <c r="G201" s="468"/>
      <c r="H201" s="468"/>
      <c r="I201" s="468"/>
      <c r="J201" s="468"/>
      <c r="K201" s="468"/>
      <c r="L201" s="468"/>
      <c r="M201" s="468"/>
      <c r="N201" s="468"/>
      <c r="O201" s="468"/>
      <c r="P201" s="468"/>
      <c r="Q201" s="468"/>
      <c r="R201" s="468"/>
      <c r="S201" s="468"/>
      <c r="T201" s="468"/>
      <c r="U201" s="468"/>
      <c r="V201" s="468"/>
      <c r="W201" s="468"/>
      <c r="X201" s="468"/>
      <c r="Y201" s="468"/>
      <c r="Z201" s="468"/>
      <c r="AA201" s="468"/>
      <c r="AB201" s="468"/>
      <c r="AC201" s="468"/>
      <c r="AD201" s="468"/>
      <c r="AE201" s="468"/>
      <c r="AF201" s="468"/>
      <c r="AG201" s="468"/>
      <c r="AH201" s="468"/>
      <c r="AI201" s="468"/>
      <c r="AJ201" s="468"/>
      <c r="AK201" s="468"/>
      <c r="AL201" s="468"/>
      <c r="AM201" s="468"/>
      <c r="AN201" s="468"/>
      <c r="AO201" s="468"/>
      <c r="AP201" s="468"/>
      <c r="AQ201" s="468"/>
      <c r="AR201" s="468"/>
      <c r="AS201" s="468"/>
      <c r="AT201" s="468"/>
      <c r="AU201" s="468"/>
      <c r="AV201" s="468"/>
      <c r="AW201" s="468"/>
      <c r="AX201" s="468"/>
      <c r="AY201" s="468"/>
      <c r="AZ201" s="468"/>
      <c r="BA201" s="468"/>
      <c r="BB201" s="468"/>
      <c r="BC201" s="468"/>
      <c r="BD201" s="468"/>
      <c r="BE201" s="468"/>
      <c r="BF201" s="468"/>
    </row>
    <row r="202" spans="1:58" ht="12.75">
      <c r="A202" s="468"/>
      <c r="B202" s="468"/>
      <c r="C202" s="468"/>
      <c r="D202" s="468"/>
      <c r="E202" s="468"/>
      <c r="F202" s="468"/>
      <c r="G202" s="468"/>
      <c r="H202" s="468"/>
      <c r="I202" s="468"/>
      <c r="J202" s="468"/>
      <c r="K202" s="468"/>
      <c r="L202" s="468"/>
      <c r="M202" s="468"/>
      <c r="N202" s="468"/>
      <c r="O202" s="468"/>
      <c r="P202" s="468"/>
      <c r="Q202" s="468"/>
      <c r="R202" s="468"/>
      <c r="S202" s="468"/>
      <c r="T202" s="468"/>
      <c r="U202" s="468"/>
      <c r="V202" s="468"/>
      <c r="W202" s="468"/>
      <c r="X202" s="468"/>
      <c r="Y202" s="468"/>
      <c r="Z202" s="468"/>
      <c r="AA202" s="468"/>
      <c r="AB202" s="468"/>
      <c r="AC202" s="468"/>
      <c r="AD202" s="468"/>
      <c r="AE202" s="468"/>
      <c r="AF202" s="468"/>
      <c r="AG202" s="468"/>
      <c r="AH202" s="468"/>
      <c r="AI202" s="468"/>
      <c r="AJ202" s="468"/>
      <c r="AK202" s="468"/>
      <c r="AL202" s="468"/>
      <c r="AM202" s="468"/>
      <c r="AN202" s="468"/>
      <c r="AO202" s="468"/>
      <c r="AP202" s="468"/>
      <c r="AQ202" s="468"/>
      <c r="AR202" s="468"/>
      <c r="AS202" s="468"/>
      <c r="AT202" s="468"/>
      <c r="AU202" s="468"/>
      <c r="AV202" s="468"/>
      <c r="AW202" s="468"/>
      <c r="AX202" s="468"/>
      <c r="AY202" s="468"/>
      <c r="AZ202" s="468"/>
      <c r="BA202" s="468"/>
      <c r="BB202" s="468"/>
      <c r="BC202" s="468"/>
      <c r="BD202" s="468"/>
      <c r="BE202" s="468"/>
      <c r="BF202" s="468"/>
    </row>
    <row r="203" spans="1:58" ht="12.75">
      <c r="A203" s="468"/>
      <c r="B203" s="468"/>
      <c r="C203" s="468"/>
      <c r="D203" s="468"/>
      <c r="E203" s="468"/>
      <c r="F203" s="468"/>
      <c r="G203" s="468"/>
      <c r="H203" s="468"/>
      <c r="I203" s="468"/>
      <c r="J203" s="468"/>
      <c r="K203" s="468"/>
      <c r="L203" s="468"/>
      <c r="M203" s="468"/>
      <c r="N203" s="468"/>
      <c r="O203" s="468"/>
      <c r="P203" s="468"/>
      <c r="Q203" s="468"/>
      <c r="R203" s="468"/>
      <c r="S203" s="468"/>
      <c r="T203" s="468"/>
      <c r="U203" s="468"/>
      <c r="V203" s="468"/>
      <c r="W203" s="468"/>
      <c r="X203" s="468"/>
      <c r="Y203" s="468"/>
      <c r="Z203" s="468"/>
      <c r="AA203" s="468"/>
      <c r="AB203" s="468"/>
      <c r="AC203" s="468"/>
      <c r="AD203" s="468"/>
      <c r="AE203" s="468"/>
      <c r="AF203" s="468"/>
      <c r="AG203" s="468"/>
      <c r="AH203" s="468"/>
      <c r="AI203" s="468"/>
      <c r="AJ203" s="468"/>
      <c r="AK203" s="468"/>
      <c r="AL203" s="468"/>
      <c r="AM203" s="468"/>
      <c r="AN203" s="468"/>
      <c r="AO203" s="468"/>
      <c r="AP203" s="468"/>
      <c r="AQ203" s="468"/>
      <c r="AR203" s="468"/>
      <c r="AS203" s="468"/>
      <c r="AT203" s="468"/>
      <c r="AU203" s="468"/>
      <c r="AV203" s="468"/>
      <c r="AW203" s="468"/>
      <c r="AX203" s="468"/>
      <c r="AY203" s="468"/>
      <c r="AZ203" s="468"/>
      <c r="BA203" s="468"/>
      <c r="BB203" s="468"/>
      <c r="BC203" s="468"/>
      <c r="BD203" s="468"/>
      <c r="BE203" s="468"/>
      <c r="BF203" s="468"/>
    </row>
    <row r="204" spans="1:58" ht="12.75">
      <c r="A204" s="468"/>
      <c r="B204" s="468"/>
      <c r="C204" s="468"/>
      <c r="D204" s="468"/>
      <c r="E204" s="468"/>
      <c r="F204" s="468"/>
      <c r="G204" s="468"/>
      <c r="H204" s="468"/>
      <c r="I204" s="468"/>
      <c r="J204" s="468"/>
      <c r="K204" s="468"/>
      <c r="L204" s="468"/>
      <c r="M204" s="468"/>
      <c r="N204" s="468"/>
      <c r="O204" s="468"/>
      <c r="P204" s="468"/>
      <c r="Q204" s="468"/>
      <c r="R204" s="468"/>
      <c r="S204" s="468"/>
      <c r="T204" s="468"/>
      <c r="U204" s="468"/>
      <c r="V204" s="468"/>
      <c r="W204" s="468"/>
      <c r="X204" s="468"/>
      <c r="Y204" s="468"/>
      <c r="Z204" s="468"/>
      <c r="AA204" s="468"/>
      <c r="AB204" s="468"/>
      <c r="AC204" s="468"/>
      <c r="AD204" s="468"/>
      <c r="AE204" s="468"/>
      <c r="AF204" s="468"/>
      <c r="AG204" s="468"/>
      <c r="AH204" s="468"/>
      <c r="AI204" s="468"/>
      <c r="AJ204" s="468"/>
      <c r="AK204" s="468"/>
      <c r="AL204" s="468"/>
      <c r="AM204" s="468"/>
      <c r="AN204" s="468"/>
      <c r="AO204" s="468"/>
      <c r="AP204" s="468"/>
      <c r="AQ204" s="468"/>
      <c r="AR204" s="468"/>
      <c r="AS204" s="468"/>
      <c r="AT204" s="468"/>
      <c r="AU204" s="468"/>
      <c r="AV204" s="468"/>
      <c r="AW204" s="468"/>
      <c r="AX204" s="468"/>
      <c r="AY204" s="468"/>
      <c r="AZ204" s="468"/>
      <c r="BA204" s="468"/>
      <c r="BB204" s="468"/>
      <c r="BC204" s="468"/>
      <c r="BD204" s="468"/>
      <c r="BE204" s="468"/>
      <c r="BF204" s="468"/>
    </row>
    <row r="205" spans="1:58" ht="12.75">
      <c r="A205" s="468"/>
      <c r="B205" s="468"/>
      <c r="C205" s="468"/>
      <c r="D205" s="468"/>
      <c r="E205" s="468"/>
      <c r="F205" s="468"/>
      <c r="G205" s="468"/>
      <c r="H205" s="468"/>
      <c r="I205" s="468"/>
      <c r="J205" s="468"/>
      <c r="K205" s="468"/>
      <c r="L205" s="468"/>
      <c r="M205" s="468"/>
      <c r="N205" s="468"/>
      <c r="O205" s="468"/>
      <c r="P205" s="468"/>
      <c r="Q205" s="468"/>
      <c r="R205" s="468"/>
      <c r="S205" s="468"/>
      <c r="T205" s="468"/>
      <c r="U205" s="468"/>
      <c r="V205" s="468"/>
      <c r="W205" s="468"/>
      <c r="X205" s="468"/>
      <c r="Y205" s="468"/>
      <c r="Z205" s="468"/>
      <c r="AA205" s="468"/>
      <c r="AB205" s="468"/>
      <c r="AC205" s="468"/>
      <c r="AD205" s="468"/>
      <c r="AE205" s="468"/>
      <c r="AF205" s="468"/>
      <c r="AG205" s="468"/>
      <c r="AH205" s="468"/>
      <c r="AI205" s="468"/>
      <c r="AJ205" s="468"/>
      <c r="AK205" s="468"/>
      <c r="AL205" s="468"/>
      <c r="AM205" s="468"/>
      <c r="AN205" s="468"/>
      <c r="AO205" s="468"/>
      <c r="AP205" s="468"/>
      <c r="AQ205" s="468"/>
      <c r="AR205" s="468"/>
      <c r="AS205" s="468"/>
      <c r="AT205" s="468"/>
      <c r="AU205" s="468"/>
      <c r="AV205" s="468"/>
      <c r="AW205" s="468"/>
      <c r="AX205" s="468"/>
      <c r="AY205" s="468"/>
      <c r="AZ205" s="468"/>
      <c r="BA205" s="468"/>
      <c r="BB205" s="468"/>
      <c r="BC205" s="468"/>
      <c r="BD205" s="468"/>
      <c r="BE205" s="468"/>
      <c r="BF205" s="468"/>
    </row>
    <row r="206" spans="1:58" ht="12.75">
      <c r="A206" s="468"/>
      <c r="B206" s="468"/>
      <c r="C206" s="468"/>
      <c r="D206" s="468"/>
      <c r="E206" s="468"/>
      <c r="F206" s="468"/>
      <c r="G206" s="468"/>
      <c r="H206" s="468"/>
      <c r="I206" s="468"/>
      <c r="J206" s="468"/>
      <c r="K206" s="468"/>
      <c r="L206" s="468"/>
      <c r="M206" s="468"/>
      <c r="N206" s="468"/>
      <c r="O206" s="468"/>
      <c r="P206" s="468"/>
      <c r="Q206" s="468"/>
      <c r="R206" s="468"/>
      <c r="S206" s="468"/>
      <c r="T206" s="468"/>
      <c r="U206" s="468"/>
      <c r="V206" s="468"/>
      <c r="W206" s="468"/>
      <c r="X206" s="468"/>
      <c r="Y206" s="468"/>
      <c r="Z206" s="468"/>
      <c r="AA206" s="468"/>
      <c r="AB206" s="468"/>
      <c r="AC206" s="468"/>
      <c r="AD206" s="468"/>
      <c r="AE206" s="468"/>
      <c r="AF206" s="468"/>
      <c r="AG206" s="468"/>
      <c r="AH206" s="468"/>
      <c r="AI206" s="468"/>
      <c r="AJ206" s="468"/>
      <c r="AK206" s="468"/>
      <c r="AL206" s="468"/>
      <c r="AM206" s="468"/>
      <c r="AN206" s="468"/>
      <c r="AO206" s="468"/>
      <c r="AP206" s="468"/>
      <c r="AQ206" s="468"/>
      <c r="AR206" s="468"/>
      <c r="AS206" s="468"/>
      <c r="AT206" s="468"/>
      <c r="AU206" s="468"/>
      <c r="AV206" s="468"/>
      <c r="AW206" s="468"/>
      <c r="AX206" s="468"/>
      <c r="AY206" s="468"/>
      <c r="AZ206" s="468"/>
      <c r="BA206" s="468"/>
      <c r="BB206" s="468"/>
      <c r="BC206" s="468"/>
      <c r="BD206" s="468"/>
      <c r="BE206" s="468"/>
      <c r="BF206" s="468"/>
    </row>
    <row r="207" spans="1:58" ht="12.75">
      <c r="A207" s="468"/>
      <c r="B207" s="468"/>
      <c r="C207" s="468"/>
      <c r="D207" s="468"/>
      <c r="E207" s="468"/>
      <c r="F207" s="468"/>
      <c r="G207" s="468"/>
      <c r="H207" s="468"/>
      <c r="I207" s="468"/>
      <c r="J207" s="468"/>
      <c r="K207" s="468"/>
      <c r="L207" s="468"/>
      <c r="M207" s="468"/>
      <c r="N207" s="468"/>
      <c r="O207" s="468"/>
      <c r="P207" s="468"/>
      <c r="Q207" s="468"/>
      <c r="R207" s="468"/>
      <c r="S207" s="468"/>
      <c r="T207" s="468"/>
      <c r="U207" s="468"/>
      <c r="V207" s="468"/>
      <c r="W207" s="468"/>
      <c r="X207" s="468"/>
      <c r="Y207" s="468"/>
      <c r="Z207" s="468"/>
      <c r="AA207" s="468"/>
      <c r="AB207" s="468"/>
      <c r="AC207" s="468"/>
      <c r="AD207" s="468"/>
      <c r="AE207" s="468"/>
      <c r="AF207" s="468"/>
      <c r="AG207" s="468"/>
      <c r="AH207" s="468"/>
      <c r="AI207" s="468"/>
      <c r="AJ207" s="468"/>
      <c r="AK207" s="468"/>
      <c r="AL207" s="468"/>
      <c r="AM207" s="468"/>
      <c r="AN207" s="468"/>
      <c r="AO207" s="468"/>
      <c r="AP207" s="468"/>
      <c r="AQ207" s="468"/>
      <c r="AR207" s="468"/>
      <c r="AS207" s="468"/>
      <c r="AT207" s="468"/>
      <c r="AU207" s="468"/>
      <c r="AV207" s="468"/>
      <c r="AW207" s="468"/>
      <c r="AX207" s="468"/>
      <c r="AY207" s="468"/>
      <c r="AZ207" s="468"/>
      <c r="BA207" s="468"/>
      <c r="BB207" s="468"/>
      <c r="BC207" s="468"/>
      <c r="BD207" s="468"/>
      <c r="BE207" s="468"/>
      <c r="BF207" s="468"/>
    </row>
    <row r="208" spans="1:58" ht="12.75">
      <c r="A208" s="468"/>
      <c r="B208" s="468"/>
      <c r="C208" s="468"/>
      <c r="D208" s="468"/>
      <c r="E208" s="468"/>
      <c r="F208" s="468"/>
      <c r="G208" s="468"/>
      <c r="H208" s="468"/>
      <c r="I208" s="468"/>
      <c r="J208" s="468"/>
      <c r="K208" s="468"/>
      <c r="L208" s="468"/>
      <c r="M208" s="468"/>
      <c r="N208" s="468"/>
      <c r="O208" s="468"/>
      <c r="P208" s="468"/>
      <c r="Q208" s="468"/>
      <c r="R208" s="468"/>
      <c r="S208" s="468"/>
      <c r="T208" s="468"/>
      <c r="U208" s="468"/>
      <c r="V208" s="468"/>
      <c r="W208" s="468"/>
      <c r="X208" s="468"/>
      <c r="Y208" s="468"/>
      <c r="Z208" s="468"/>
      <c r="AA208" s="468"/>
      <c r="AB208" s="468"/>
      <c r="AC208" s="468"/>
      <c r="AD208" s="468"/>
      <c r="AE208" s="468"/>
      <c r="AF208" s="468"/>
      <c r="AG208" s="468"/>
      <c r="AH208" s="468"/>
      <c r="AI208" s="468"/>
      <c r="AJ208" s="468"/>
      <c r="AK208" s="468"/>
      <c r="AL208" s="468"/>
      <c r="AM208" s="468"/>
      <c r="AN208" s="468"/>
      <c r="AO208" s="468"/>
      <c r="AP208" s="468"/>
      <c r="AQ208" s="468"/>
      <c r="AR208" s="468"/>
      <c r="AS208" s="468"/>
      <c r="AT208" s="468"/>
      <c r="AU208" s="468"/>
      <c r="AV208" s="468"/>
      <c r="AW208" s="468"/>
      <c r="AX208" s="468"/>
      <c r="AY208" s="468"/>
      <c r="AZ208" s="468"/>
      <c r="BA208" s="468"/>
      <c r="BB208" s="468"/>
      <c r="BC208" s="468"/>
      <c r="BD208" s="468"/>
      <c r="BE208" s="468"/>
      <c r="BF208" s="468"/>
    </row>
    <row r="209" spans="1:58" ht="12.75">
      <c r="A209" s="468"/>
      <c r="B209" s="468"/>
      <c r="C209" s="468"/>
      <c r="D209" s="468"/>
      <c r="E209" s="468"/>
      <c r="F209" s="468"/>
      <c r="G209" s="468"/>
      <c r="H209" s="468"/>
      <c r="I209" s="468"/>
      <c r="J209" s="468"/>
      <c r="K209" s="468"/>
      <c r="L209" s="468"/>
      <c r="M209" s="468"/>
      <c r="N209" s="468"/>
      <c r="O209" s="468"/>
      <c r="P209" s="468"/>
      <c r="Q209" s="468"/>
      <c r="R209" s="468"/>
      <c r="S209" s="468"/>
      <c r="T209" s="468"/>
      <c r="U209" s="468"/>
      <c r="V209" s="468"/>
      <c r="W209" s="468"/>
      <c r="X209" s="468"/>
      <c r="Y209" s="468"/>
      <c r="Z209" s="468"/>
      <c r="AA209" s="468"/>
      <c r="AB209" s="468"/>
      <c r="AC209" s="468"/>
      <c r="AD209" s="468"/>
      <c r="AE209" s="468"/>
      <c r="AF209" s="468"/>
      <c r="AG209" s="468"/>
      <c r="AH209" s="468"/>
      <c r="AI209" s="468"/>
      <c r="AJ209" s="468"/>
      <c r="AK209" s="468"/>
      <c r="AL209" s="468"/>
      <c r="AM209" s="468"/>
      <c r="AN209" s="468"/>
      <c r="AO209" s="468"/>
      <c r="AP209" s="468"/>
      <c r="AQ209" s="468"/>
      <c r="AR209" s="468"/>
      <c r="AS209" s="468"/>
      <c r="AT209" s="468"/>
      <c r="AU209" s="468"/>
      <c r="AV209" s="468"/>
      <c r="AW209" s="468"/>
      <c r="AX209" s="468"/>
      <c r="AY209" s="468"/>
      <c r="AZ209" s="468"/>
      <c r="BA209" s="468"/>
      <c r="BB209" s="468"/>
      <c r="BC209" s="468"/>
      <c r="BD209" s="468"/>
      <c r="BE209" s="468"/>
      <c r="BF209" s="468"/>
    </row>
    <row r="210" spans="1:58" ht="12.75">
      <c r="A210" s="468"/>
      <c r="B210" s="468"/>
      <c r="C210" s="468"/>
      <c r="D210" s="468"/>
      <c r="E210" s="468"/>
      <c r="F210" s="468"/>
      <c r="G210" s="468"/>
      <c r="H210" s="468"/>
      <c r="I210" s="468"/>
      <c r="J210" s="468"/>
      <c r="K210" s="468"/>
      <c r="L210" s="468"/>
      <c r="M210" s="468"/>
      <c r="N210" s="468"/>
      <c r="O210" s="468"/>
      <c r="P210" s="468"/>
      <c r="Q210" s="468"/>
      <c r="R210" s="468"/>
      <c r="S210" s="468"/>
      <c r="T210" s="468"/>
      <c r="U210" s="468"/>
      <c r="V210" s="468"/>
      <c r="W210" s="468"/>
      <c r="X210" s="468"/>
      <c r="Y210" s="468"/>
      <c r="Z210" s="468"/>
      <c r="AA210" s="468"/>
      <c r="AB210" s="468"/>
      <c r="AC210" s="468"/>
      <c r="AD210" s="468"/>
      <c r="AE210" s="468"/>
      <c r="AF210" s="468"/>
      <c r="AG210" s="468"/>
      <c r="AH210" s="468"/>
      <c r="AI210" s="468"/>
      <c r="AJ210" s="468"/>
      <c r="AK210" s="468"/>
      <c r="AL210" s="468"/>
      <c r="AM210" s="468"/>
      <c r="AN210" s="468"/>
      <c r="AO210" s="468"/>
      <c r="AP210" s="468"/>
      <c r="AQ210" s="468"/>
      <c r="AR210" s="468"/>
      <c r="AS210" s="468"/>
      <c r="AT210" s="468"/>
      <c r="AU210" s="468"/>
      <c r="AV210" s="468"/>
      <c r="AW210" s="468"/>
      <c r="AX210" s="468"/>
      <c r="AY210" s="468"/>
      <c r="AZ210" s="468"/>
      <c r="BA210" s="468"/>
      <c r="BB210" s="468"/>
      <c r="BC210" s="468"/>
      <c r="BD210" s="468"/>
      <c r="BE210" s="468"/>
      <c r="BF210" s="468"/>
    </row>
    <row r="211" spans="1:58" ht="12.75">
      <c r="A211" s="468"/>
      <c r="B211" s="468"/>
      <c r="C211" s="468"/>
      <c r="D211" s="468"/>
      <c r="E211" s="468"/>
      <c r="F211" s="468"/>
      <c r="G211" s="468"/>
      <c r="H211" s="468"/>
      <c r="I211" s="468"/>
      <c r="J211" s="468"/>
      <c r="K211" s="468"/>
      <c r="L211" s="468"/>
      <c r="M211" s="468"/>
      <c r="N211" s="468"/>
      <c r="O211" s="468"/>
      <c r="P211" s="468"/>
      <c r="Q211" s="468"/>
      <c r="R211" s="468"/>
      <c r="S211" s="468"/>
      <c r="T211" s="468"/>
      <c r="U211" s="468"/>
      <c r="V211" s="468"/>
      <c r="W211" s="468"/>
      <c r="X211" s="468"/>
      <c r="Y211" s="468"/>
      <c r="Z211" s="468"/>
      <c r="AA211" s="468"/>
      <c r="AB211" s="468"/>
      <c r="AC211" s="468"/>
      <c r="AD211" s="468"/>
      <c r="AE211" s="468"/>
      <c r="AF211" s="468"/>
      <c r="AG211" s="468"/>
      <c r="AH211" s="468"/>
      <c r="AI211" s="468"/>
      <c r="AJ211" s="468"/>
      <c r="AK211" s="468"/>
      <c r="AL211" s="468"/>
      <c r="AM211" s="468"/>
      <c r="AN211" s="468"/>
      <c r="AO211" s="468"/>
      <c r="AP211" s="468"/>
      <c r="AQ211" s="468"/>
      <c r="AR211" s="468"/>
      <c r="AS211" s="468"/>
      <c r="AT211" s="468"/>
      <c r="AU211" s="468"/>
      <c r="AV211" s="468"/>
      <c r="AW211" s="468"/>
      <c r="AX211" s="468"/>
      <c r="AY211" s="468"/>
      <c r="AZ211" s="468"/>
      <c r="BA211" s="468"/>
      <c r="BB211" s="468"/>
      <c r="BC211" s="468"/>
      <c r="BD211" s="468"/>
      <c r="BE211" s="468"/>
      <c r="BF211" s="468"/>
    </row>
    <row r="212" spans="1:58" ht="12.75">
      <c r="A212" s="468"/>
      <c r="B212" s="468"/>
      <c r="C212" s="468"/>
      <c r="D212" s="468"/>
      <c r="E212" s="468"/>
      <c r="F212" s="468"/>
      <c r="G212" s="468"/>
      <c r="H212" s="468"/>
      <c r="I212" s="468"/>
      <c r="J212" s="468"/>
      <c r="K212" s="468"/>
      <c r="L212" s="468"/>
      <c r="M212" s="468"/>
      <c r="N212" s="468"/>
      <c r="O212" s="468"/>
      <c r="P212" s="468"/>
      <c r="Q212" s="468"/>
      <c r="R212" s="468"/>
      <c r="S212" s="468"/>
      <c r="T212" s="468"/>
      <c r="U212" s="468"/>
      <c r="V212" s="468"/>
      <c r="W212" s="468"/>
      <c r="X212" s="468"/>
      <c r="Y212" s="468"/>
      <c r="Z212" s="468"/>
      <c r="AA212" s="468"/>
      <c r="AB212" s="468"/>
      <c r="AC212" s="468"/>
      <c r="AD212" s="468"/>
      <c r="AE212" s="468"/>
      <c r="AF212" s="468"/>
      <c r="AG212" s="468"/>
      <c r="AH212" s="468"/>
      <c r="AI212" s="468"/>
      <c r="AJ212" s="468"/>
      <c r="AK212" s="468"/>
      <c r="AL212" s="468"/>
      <c r="AM212" s="468"/>
      <c r="AN212" s="468"/>
      <c r="AO212" s="468"/>
      <c r="AP212" s="468"/>
      <c r="AQ212" s="468"/>
      <c r="AR212" s="468"/>
      <c r="AS212" s="468"/>
      <c r="AT212" s="468"/>
      <c r="AU212" s="468"/>
      <c r="AV212" s="468"/>
      <c r="AW212" s="468"/>
      <c r="AX212" s="468"/>
      <c r="AY212" s="468"/>
      <c r="AZ212" s="468"/>
      <c r="BA212" s="468"/>
      <c r="BB212" s="468"/>
      <c r="BC212" s="468"/>
      <c r="BD212" s="468"/>
      <c r="BE212" s="468"/>
      <c r="BF212" s="468"/>
    </row>
    <row r="213" spans="1:58" ht="12.75">
      <c r="A213" s="468"/>
      <c r="B213" s="468"/>
      <c r="C213" s="468"/>
      <c r="D213" s="468"/>
      <c r="E213" s="468"/>
      <c r="F213" s="468"/>
      <c r="G213" s="468"/>
      <c r="H213" s="468"/>
      <c r="I213" s="468"/>
      <c r="J213" s="468"/>
      <c r="K213" s="468"/>
      <c r="L213" s="468"/>
      <c r="M213" s="468"/>
      <c r="N213" s="468"/>
      <c r="O213" s="468"/>
      <c r="P213" s="468"/>
      <c r="Q213" s="468"/>
      <c r="R213" s="468"/>
      <c r="S213" s="468"/>
      <c r="T213" s="468"/>
      <c r="U213" s="468"/>
      <c r="V213" s="468"/>
      <c r="W213" s="468"/>
      <c r="X213" s="468"/>
      <c r="Y213" s="468"/>
      <c r="Z213" s="468"/>
      <c r="AA213" s="468"/>
      <c r="AB213" s="468"/>
      <c r="AC213" s="468"/>
      <c r="AD213" s="468"/>
      <c r="AE213" s="468"/>
      <c r="AF213" s="468"/>
      <c r="AG213" s="468"/>
      <c r="AH213" s="468"/>
      <c r="AI213" s="468"/>
      <c r="AJ213" s="468"/>
      <c r="AK213" s="468"/>
      <c r="AL213" s="468"/>
      <c r="AM213" s="468"/>
      <c r="AN213" s="468"/>
      <c r="AO213" s="468"/>
      <c r="AP213" s="468"/>
      <c r="AQ213" s="468"/>
      <c r="AR213" s="468"/>
      <c r="AS213" s="468"/>
      <c r="AT213" s="468"/>
      <c r="AU213" s="468"/>
      <c r="AV213" s="468"/>
      <c r="AW213" s="468"/>
      <c r="AX213" s="468"/>
      <c r="AY213" s="468"/>
      <c r="AZ213" s="468"/>
      <c r="BA213" s="468"/>
      <c r="BB213" s="468"/>
      <c r="BC213" s="468"/>
      <c r="BD213" s="468"/>
      <c r="BE213" s="468"/>
      <c r="BF213" s="468"/>
    </row>
    <row r="214" spans="1:58" ht="12.75">
      <c r="A214" s="468"/>
      <c r="B214" s="468"/>
      <c r="C214" s="468"/>
      <c r="D214" s="468"/>
      <c r="E214" s="468"/>
      <c r="F214" s="468"/>
      <c r="G214" s="468"/>
      <c r="H214" s="468"/>
      <c r="I214" s="468"/>
      <c r="J214" s="468"/>
      <c r="K214" s="468"/>
      <c r="L214" s="468"/>
      <c r="M214" s="468"/>
      <c r="N214" s="468"/>
      <c r="O214" s="468"/>
      <c r="P214" s="468"/>
      <c r="Q214" s="468"/>
      <c r="R214" s="468"/>
      <c r="S214" s="468"/>
      <c r="T214" s="468"/>
      <c r="U214" s="468"/>
      <c r="V214" s="468"/>
      <c r="W214" s="468"/>
      <c r="X214" s="468"/>
      <c r="Y214" s="468"/>
      <c r="Z214" s="468"/>
      <c r="AA214" s="468"/>
      <c r="AB214" s="468"/>
      <c r="AC214" s="468"/>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468"/>
      <c r="AY214" s="468"/>
      <c r="AZ214" s="468"/>
      <c r="BA214" s="468"/>
      <c r="BB214" s="468"/>
      <c r="BC214" s="468"/>
      <c r="BD214" s="468"/>
      <c r="BE214" s="468"/>
      <c r="BF214" s="468"/>
    </row>
    <row r="215" spans="1:58" ht="12.75">
      <c r="A215" s="468"/>
      <c r="B215" s="468"/>
      <c r="C215" s="468"/>
      <c r="D215" s="468"/>
      <c r="E215" s="468"/>
      <c r="F215" s="468"/>
      <c r="G215" s="468"/>
      <c r="H215" s="468"/>
      <c r="I215" s="468"/>
      <c r="J215" s="468"/>
      <c r="K215" s="468"/>
      <c r="L215" s="468"/>
      <c r="M215" s="468"/>
      <c r="N215" s="468"/>
      <c r="O215" s="468"/>
      <c r="P215" s="468"/>
      <c r="Q215" s="468"/>
      <c r="R215" s="468"/>
      <c r="S215" s="468"/>
      <c r="T215" s="468"/>
      <c r="U215" s="468"/>
      <c r="V215" s="468"/>
      <c r="W215" s="468"/>
      <c r="X215" s="468"/>
      <c r="Y215" s="468"/>
      <c r="Z215" s="468"/>
      <c r="AA215" s="468"/>
      <c r="AB215" s="468"/>
      <c r="AC215" s="468"/>
      <c r="AD215" s="468"/>
      <c r="AE215" s="468"/>
      <c r="AF215" s="468"/>
      <c r="AG215" s="468"/>
      <c r="AH215" s="468"/>
      <c r="AI215" s="468"/>
      <c r="AJ215" s="468"/>
      <c r="AK215" s="468"/>
      <c r="AL215" s="468"/>
      <c r="AM215" s="468"/>
      <c r="AN215" s="468"/>
      <c r="AO215" s="468"/>
      <c r="AP215" s="468"/>
      <c r="AQ215" s="468"/>
      <c r="AR215" s="468"/>
      <c r="AS215" s="468"/>
      <c r="AT215" s="468"/>
      <c r="AU215" s="468"/>
      <c r="AV215" s="468"/>
      <c r="AW215" s="468"/>
      <c r="AX215" s="468"/>
      <c r="AY215" s="468"/>
      <c r="AZ215" s="468"/>
      <c r="BA215" s="468"/>
      <c r="BB215" s="468"/>
      <c r="BC215" s="468"/>
      <c r="BD215" s="468"/>
      <c r="BE215" s="468"/>
      <c r="BF215" s="468"/>
    </row>
    <row r="216" spans="1:58" ht="12.75">
      <c r="A216" s="468"/>
      <c r="B216" s="468"/>
      <c r="C216" s="468"/>
      <c r="D216" s="468"/>
      <c r="E216" s="468"/>
      <c r="F216" s="468"/>
      <c r="G216" s="468"/>
      <c r="H216" s="468"/>
      <c r="I216" s="468"/>
      <c r="J216" s="468"/>
      <c r="K216" s="468"/>
      <c r="L216" s="468"/>
      <c r="M216" s="468"/>
      <c r="N216" s="468"/>
      <c r="O216" s="468"/>
      <c r="P216" s="468"/>
      <c r="Q216" s="468"/>
      <c r="R216" s="468"/>
      <c r="S216" s="468"/>
      <c r="T216" s="468"/>
      <c r="U216" s="468"/>
      <c r="V216" s="468"/>
      <c r="W216" s="468"/>
      <c r="X216" s="468"/>
      <c r="Y216" s="468"/>
      <c r="Z216" s="468"/>
      <c r="AA216" s="468"/>
      <c r="AB216" s="468"/>
      <c r="AC216" s="468"/>
      <c r="AD216" s="468"/>
      <c r="AE216" s="468"/>
      <c r="AF216" s="468"/>
      <c r="AG216" s="468"/>
      <c r="AH216" s="468"/>
      <c r="AI216" s="468"/>
      <c r="AJ216" s="468"/>
      <c r="AK216" s="468"/>
      <c r="AL216" s="468"/>
      <c r="AM216" s="468"/>
      <c r="AN216" s="468"/>
      <c r="AO216" s="468"/>
      <c r="AP216" s="468"/>
      <c r="AQ216" s="468"/>
      <c r="AR216" s="468"/>
      <c r="AS216" s="468"/>
      <c r="AT216" s="468"/>
      <c r="AU216" s="468"/>
      <c r="AV216" s="468"/>
      <c r="AW216" s="468"/>
      <c r="AX216" s="468"/>
      <c r="AY216" s="468"/>
      <c r="AZ216" s="468"/>
      <c r="BA216" s="468"/>
      <c r="BB216" s="468"/>
      <c r="BC216" s="468"/>
      <c r="BD216" s="468"/>
      <c r="BE216" s="468"/>
      <c r="BF216" s="468"/>
    </row>
    <row r="217" spans="1:58" ht="12.75">
      <c r="A217" s="468"/>
      <c r="B217" s="468"/>
      <c r="C217" s="468"/>
      <c r="D217" s="468"/>
      <c r="E217" s="468"/>
      <c r="F217" s="468"/>
      <c r="G217" s="468"/>
      <c r="H217" s="468"/>
      <c r="I217" s="468"/>
      <c r="J217" s="468"/>
      <c r="K217" s="468"/>
      <c r="L217" s="468"/>
      <c r="M217" s="468"/>
      <c r="N217" s="468"/>
      <c r="O217" s="468"/>
      <c r="P217" s="468"/>
      <c r="Q217" s="468"/>
      <c r="R217" s="468"/>
      <c r="S217" s="468"/>
      <c r="T217" s="468"/>
      <c r="U217" s="468"/>
      <c r="V217" s="468"/>
      <c r="W217" s="468"/>
      <c r="X217" s="468"/>
      <c r="Y217" s="468"/>
      <c r="Z217" s="468"/>
      <c r="AA217" s="468"/>
      <c r="AB217" s="468"/>
      <c r="AC217" s="468"/>
      <c r="AD217" s="468"/>
      <c r="AE217" s="468"/>
      <c r="AF217" s="468"/>
      <c r="AG217" s="468"/>
      <c r="AH217" s="468"/>
      <c r="AI217" s="468"/>
      <c r="AJ217" s="468"/>
      <c r="AK217" s="468"/>
      <c r="AL217" s="468"/>
      <c r="AM217" s="468"/>
      <c r="AN217" s="468"/>
      <c r="AO217" s="468"/>
      <c r="AP217" s="468"/>
      <c r="AQ217" s="468"/>
      <c r="AR217" s="468"/>
      <c r="AS217" s="468"/>
      <c r="AT217" s="468"/>
      <c r="AU217" s="468"/>
      <c r="AV217" s="468"/>
      <c r="AW217" s="468"/>
      <c r="AX217" s="468"/>
      <c r="AY217" s="468"/>
      <c r="AZ217" s="468"/>
      <c r="BA217" s="468"/>
      <c r="BB217" s="468"/>
      <c r="BC217" s="468"/>
      <c r="BD217" s="468"/>
      <c r="BE217" s="468"/>
      <c r="BF217" s="468"/>
    </row>
    <row r="218" spans="1:58" ht="12.75">
      <c r="A218" s="468"/>
      <c r="B218" s="468"/>
      <c r="C218" s="468"/>
      <c r="D218" s="468"/>
      <c r="E218" s="468"/>
      <c r="F218" s="468"/>
      <c r="G218" s="468"/>
      <c r="H218" s="468"/>
      <c r="I218" s="468"/>
      <c r="J218" s="468"/>
      <c r="K218" s="468"/>
      <c r="L218" s="468"/>
      <c r="M218" s="468"/>
      <c r="N218" s="468"/>
      <c r="O218" s="468"/>
      <c r="P218" s="468"/>
      <c r="Q218" s="468"/>
      <c r="R218" s="468"/>
      <c r="S218" s="468"/>
      <c r="T218" s="468"/>
      <c r="U218" s="468"/>
      <c r="V218" s="468"/>
      <c r="W218" s="468"/>
      <c r="X218" s="468"/>
      <c r="Y218" s="468"/>
      <c r="Z218" s="468"/>
      <c r="AA218" s="468"/>
      <c r="AB218" s="468"/>
      <c r="AC218" s="468"/>
      <c r="AD218" s="468"/>
      <c r="AE218" s="468"/>
      <c r="AF218" s="468"/>
      <c r="AG218" s="468"/>
      <c r="AH218" s="468"/>
      <c r="AI218" s="468"/>
      <c r="AJ218" s="468"/>
      <c r="AK218" s="468"/>
      <c r="AL218" s="468"/>
      <c r="AM218" s="468"/>
      <c r="AN218" s="468"/>
      <c r="AO218" s="468"/>
      <c r="AP218" s="468"/>
      <c r="AQ218" s="468"/>
      <c r="AR218" s="468"/>
      <c r="AS218" s="468"/>
      <c r="AT218" s="468"/>
      <c r="AU218" s="468"/>
      <c r="AV218" s="468"/>
      <c r="AW218" s="468"/>
      <c r="AX218" s="468"/>
      <c r="AY218" s="468"/>
      <c r="AZ218" s="468"/>
      <c r="BA218" s="468"/>
      <c r="BB218" s="468"/>
      <c r="BC218" s="468"/>
      <c r="BD218" s="468"/>
      <c r="BE218" s="468"/>
      <c r="BF218" s="468"/>
    </row>
    <row r="219" spans="1:58" ht="12.75">
      <c r="A219" s="468"/>
      <c r="B219" s="468"/>
      <c r="C219" s="468"/>
      <c r="D219" s="468"/>
      <c r="E219" s="468"/>
      <c r="F219" s="468"/>
      <c r="G219" s="468"/>
      <c r="H219" s="468"/>
      <c r="I219" s="468"/>
      <c r="J219" s="468"/>
      <c r="K219" s="468"/>
      <c r="L219" s="468"/>
      <c r="M219" s="468"/>
      <c r="N219" s="468"/>
      <c r="O219" s="468"/>
      <c r="P219" s="468"/>
      <c r="Q219" s="468"/>
      <c r="R219" s="468"/>
      <c r="S219" s="468"/>
      <c r="T219" s="468"/>
      <c r="U219" s="468"/>
      <c r="V219" s="468"/>
      <c r="W219" s="468"/>
      <c r="X219" s="468"/>
      <c r="Y219" s="468"/>
      <c r="Z219" s="468"/>
      <c r="AA219" s="468"/>
      <c r="AB219" s="468"/>
      <c r="AC219" s="468"/>
      <c r="AD219" s="468"/>
      <c r="AE219" s="468"/>
      <c r="AF219" s="468"/>
      <c r="AG219" s="468"/>
      <c r="AH219" s="468"/>
      <c r="AI219" s="468"/>
      <c r="AJ219" s="468"/>
      <c r="AK219" s="468"/>
      <c r="AL219" s="468"/>
      <c r="AM219" s="468"/>
      <c r="AN219" s="468"/>
      <c r="AO219" s="468"/>
      <c r="AP219" s="468"/>
      <c r="AQ219" s="468"/>
      <c r="AR219" s="468"/>
      <c r="AS219" s="468"/>
      <c r="AT219" s="468"/>
      <c r="AU219" s="468"/>
      <c r="AV219" s="468"/>
      <c r="AW219" s="468"/>
      <c r="AX219" s="468"/>
      <c r="AY219" s="468"/>
      <c r="AZ219" s="468"/>
      <c r="BA219" s="468"/>
      <c r="BB219" s="468"/>
      <c r="BC219" s="468"/>
      <c r="BD219" s="468"/>
      <c r="BE219" s="468"/>
      <c r="BF219" s="468"/>
    </row>
    <row r="220" spans="1:58" ht="12.75">
      <c r="A220" s="468"/>
      <c r="B220" s="468"/>
      <c r="C220" s="468"/>
      <c r="D220" s="468"/>
      <c r="E220" s="468"/>
      <c r="F220" s="468"/>
      <c r="G220" s="468"/>
      <c r="H220" s="468"/>
      <c r="I220" s="468"/>
      <c r="J220" s="468"/>
      <c r="K220" s="468"/>
      <c r="L220" s="468"/>
      <c r="M220" s="468"/>
      <c r="N220" s="468"/>
      <c r="O220" s="468"/>
      <c r="P220" s="468"/>
      <c r="Q220" s="468"/>
      <c r="R220" s="468"/>
      <c r="S220" s="468"/>
      <c r="T220" s="468"/>
      <c r="U220" s="468"/>
      <c r="V220" s="468"/>
      <c r="W220" s="468"/>
      <c r="X220" s="468"/>
      <c r="Y220" s="468"/>
      <c r="Z220" s="468"/>
      <c r="AA220" s="468"/>
      <c r="AB220" s="468"/>
      <c r="AC220" s="468"/>
      <c r="AD220" s="468"/>
      <c r="AE220" s="468"/>
      <c r="AF220" s="468"/>
      <c r="AG220" s="468"/>
      <c r="AH220" s="468"/>
      <c r="AI220" s="468"/>
      <c r="AJ220" s="468"/>
      <c r="AK220" s="468"/>
      <c r="AL220" s="468"/>
      <c r="AM220" s="468"/>
      <c r="AN220" s="468"/>
      <c r="AO220" s="468"/>
      <c r="AP220" s="468"/>
      <c r="AQ220" s="468"/>
      <c r="AR220" s="468"/>
      <c r="AS220" s="468"/>
      <c r="AT220" s="468"/>
      <c r="AU220" s="468"/>
      <c r="AV220" s="468"/>
      <c r="AW220" s="468"/>
      <c r="AX220" s="468"/>
      <c r="AY220" s="468"/>
      <c r="AZ220" s="468"/>
      <c r="BA220" s="468"/>
      <c r="BB220" s="468"/>
      <c r="BC220" s="468"/>
      <c r="BD220" s="468"/>
      <c r="BE220" s="468"/>
      <c r="BF220" s="468"/>
    </row>
    <row r="221" spans="1:58" ht="12.75">
      <c r="A221" s="468"/>
      <c r="B221" s="468"/>
      <c r="C221" s="468"/>
      <c r="D221" s="468"/>
      <c r="E221" s="468"/>
      <c r="F221" s="468"/>
      <c r="G221" s="468"/>
      <c r="H221" s="468"/>
      <c r="I221" s="468"/>
      <c r="J221" s="468"/>
      <c r="K221" s="468"/>
      <c r="L221" s="468"/>
      <c r="M221" s="468"/>
      <c r="N221" s="468"/>
      <c r="O221" s="468"/>
      <c r="P221" s="468"/>
      <c r="Q221" s="468"/>
      <c r="R221" s="468"/>
      <c r="S221" s="468"/>
      <c r="T221" s="468"/>
      <c r="U221" s="468"/>
      <c r="V221" s="468"/>
      <c r="W221" s="468"/>
      <c r="X221" s="468"/>
      <c r="Y221" s="468"/>
      <c r="Z221" s="468"/>
      <c r="AA221" s="468"/>
      <c r="AB221" s="468"/>
      <c r="AC221" s="468"/>
      <c r="AD221" s="468"/>
      <c r="AE221" s="468"/>
      <c r="AF221" s="468"/>
      <c r="AG221" s="468"/>
      <c r="AH221" s="468"/>
      <c r="AI221" s="468"/>
      <c r="AJ221" s="468"/>
      <c r="AK221" s="468"/>
      <c r="AL221" s="468"/>
      <c r="AM221" s="468"/>
      <c r="AN221" s="468"/>
      <c r="AO221" s="468"/>
      <c r="AP221" s="468"/>
      <c r="AQ221" s="468"/>
      <c r="AR221" s="468"/>
      <c r="AS221" s="468"/>
      <c r="AT221" s="468"/>
      <c r="AU221" s="468"/>
      <c r="AV221" s="468"/>
      <c r="AW221" s="468"/>
      <c r="AX221" s="468"/>
      <c r="AY221" s="468"/>
      <c r="AZ221" s="468"/>
      <c r="BA221" s="468"/>
      <c r="BB221" s="468"/>
      <c r="BC221" s="468"/>
      <c r="BD221" s="468"/>
      <c r="BE221" s="468"/>
      <c r="BF221" s="468"/>
    </row>
    <row r="222" spans="1:58" ht="12.75">
      <c r="A222" s="468"/>
      <c r="B222" s="468"/>
      <c r="C222" s="468"/>
      <c r="D222" s="468"/>
      <c r="E222" s="468"/>
      <c r="F222" s="468"/>
      <c r="G222" s="468"/>
      <c r="H222" s="468"/>
      <c r="I222" s="468"/>
      <c r="J222" s="468"/>
      <c r="K222" s="468"/>
      <c r="L222" s="468"/>
      <c r="M222" s="468"/>
      <c r="N222" s="468"/>
      <c r="O222" s="468"/>
      <c r="P222" s="468"/>
      <c r="Q222" s="468"/>
      <c r="R222" s="468"/>
      <c r="S222" s="468"/>
      <c r="T222" s="468"/>
      <c r="U222" s="468"/>
      <c r="V222" s="468"/>
      <c r="W222" s="468"/>
      <c r="X222" s="468"/>
      <c r="Y222" s="468"/>
      <c r="Z222" s="468"/>
      <c r="AA222" s="468"/>
      <c r="AB222" s="468"/>
      <c r="AC222" s="468"/>
      <c r="AD222" s="468"/>
      <c r="AE222" s="468"/>
      <c r="AF222" s="468"/>
      <c r="AG222" s="468"/>
      <c r="AH222" s="468"/>
      <c r="AI222" s="468"/>
      <c r="AJ222" s="468"/>
      <c r="AK222" s="468"/>
      <c r="AL222" s="468"/>
      <c r="AM222" s="468"/>
      <c r="AN222" s="468"/>
      <c r="AO222" s="468"/>
      <c r="AP222" s="468"/>
      <c r="AQ222" s="468"/>
      <c r="AR222" s="468"/>
      <c r="AS222" s="468"/>
      <c r="AT222" s="468"/>
      <c r="AU222" s="468"/>
      <c r="AV222" s="468"/>
      <c r="AW222" s="468"/>
      <c r="AX222" s="468"/>
      <c r="AY222" s="468"/>
      <c r="AZ222" s="468"/>
      <c r="BA222" s="468"/>
      <c r="BB222" s="468"/>
      <c r="BC222" s="468"/>
      <c r="BD222" s="468"/>
      <c r="BE222" s="468"/>
      <c r="BF222" s="468"/>
    </row>
    <row r="223" spans="1:58" ht="12.75">
      <c r="A223" s="468"/>
      <c r="B223" s="468"/>
      <c r="C223" s="468"/>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8"/>
      <c r="AD223" s="468"/>
      <c r="AE223" s="468"/>
      <c r="AF223" s="468"/>
      <c r="AG223" s="468"/>
      <c r="AH223" s="468"/>
      <c r="AI223" s="468"/>
      <c r="AJ223" s="468"/>
      <c r="AK223" s="468"/>
      <c r="AL223" s="468"/>
      <c r="AM223" s="468"/>
      <c r="AN223" s="468"/>
      <c r="AO223" s="468"/>
      <c r="AP223" s="468"/>
      <c r="AQ223" s="468"/>
      <c r="AR223" s="468"/>
      <c r="AS223" s="468"/>
      <c r="AT223" s="468"/>
      <c r="AU223" s="468"/>
      <c r="AV223" s="468"/>
      <c r="AW223" s="468"/>
      <c r="AX223" s="468"/>
      <c r="AY223" s="468"/>
      <c r="AZ223" s="468"/>
      <c r="BA223" s="468"/>
      <c r="BB223" s="468"/>
      <c r="BC223" s="468"/>
      <c r="BD223" s="468"/>
      <c r="BE223" s="468"/>
      <c r="BF223" s="468"/>
    </row>
    <row r="224" spans="1:58" ht="12.75">
      <c r="A224" s="468"/>
      <c r="B224" s="468"/>
      <c r="C224" s="468"/>
      <c r="D224" s="468"/>
      <c r="E224" s="468"/>
      <c r="F224" s="468"/>
      <c r="G224" s="468"/>
      <c r="H224" s="468"/>
      <c r="I224" s="468"/>
      <c r="J224" s="468"/>
      <c r="K224" s="468"/>
      <c r="L224" s="468"/>
      <c r="M224" s="468"/>
      <c r="N224" s="468"/>
      <c r="O224" s="468"/>
      <c r="P224" s="468"/>
      <c r="Q224" s="468"/>
      <c r="R224" s="468"/>
      <c r="S224" s="468"/>
      <c r="T224" s="468"/>
      <c r="U224" s="468"/>
      <c r="V224" s="468"/>
      <c r="W224" s="468"/>
      <c r="X224" s="468"/>
      <c r="Y224" s="468"/>
      <c r="Z224" s="468"/>
      <c r="AA224" s="468"/>
      <c r="AB224" s="468"/>
      <c r="AC224" s="468"/>
      <c r="AD224" s="468"/>
      <c r="AE224" s="468"/>
      <c r="AF224" s="468"/>
      <c r="AG224" s="468"/>
      <c r="AH224" s="468"/>
      <c r="AI224" s="468"/>
      <c r="AJ224" s="468"/>
      <c r="AK224" s="468"/>
      <c r="AL224" s="468"/>
      <c r="AM224" s="468"/>
      <c r="AN224" s="468"/>
      <c r="AO224" s="468"/>
      <c r="AP224" s="468"/>
      <c r="AQ224" s="468"/>
      <c r="AR224" s="468"/>
      <c r="AS224" s="468"/>
      <c r="AT224" s="468"/>
      <c r="AU224" s="468"/>
      <c r="AV224" s="468"/>
      <c r="AW224" s="468"/>
      <c r="AX224" s="468"/>
      <c r="AY224" s="468"/>
      <c r="AZ224" s="468"/>
      <c r="BA224" s="468"/>
      <c r="BB224" s="468"/>
      <c r="BC224" s="468"/>
      <c r="BD224" s="468"/>
      <c r="BE224" s="468"/>
      <c r="BF224" s="468"/>
    </row>
    <row r="225" spans="1:58" ht="12.75">
      <c r="A225" s="468"/>
      <c r="B225" s="468"/>
      <c r="C225" s="468"/>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8"/>
      <c r="AD225" s="468"/>
      <c r="AE225" s="468"/>
      <c r="AF225" s="468"/>
      <c r="AG225" s="468"/>
      <c r="AH225" s="468"/>
      <c r="AI225" s="468"/>
      <c r="AJ225" s="468"/>
      <c r="AK225" s="468"/>
      <c r="AL225" s="468"/>
      <c r="AM225" s="468"/>
      <c r="AN225" s="468"/>
      <c r="AO225" s="468"/>
      <c r="AP225" s="468"/>
      <c r="AQ225" s="468"/>
      <c r="AR225" s="468"/>
      <c r="AS225" s="468"/>
      <c r="AT225" s="468"/>
      <c r="AU225" s="468"/>
      <c r="AV225" s="468"/>
      <c r="AW225" s="468"/>
      <c r="AX225" s="468"/>
      <c r="AY225" s="468"/>
      <c r="AZ225" s="468"/>
      <c r="BA225" s="468"/>
      <c r="BB225" s="468"/>
      <c r="BC225" s="468"/>
      <c r="BD225" s="468"/>
      <c r="BE225" s="468"/>
      <c r="BF225" s="468"/>
    </row>
    <row r="226" spans="1:58" ht="12.75">
      <c r="A226" s="468"/>
      <c r="B226" s="468"/>
      <c r="C226" s="468"/>
      <c r="D226" s="468"/>
      <c r="E226" s="468"/>
      <c r="F226" s="468"/>
      <c r="G226" s="468"/>
      <c r="H226" s="468"/>
      <c r="I226" s="468"/>
      <c r="J226" s="468"/>
      <c r="K226" s="468"/>
      <c r="L226" s="468"/>
      <c r="M226" s="468"/>
      <c r="N226" s="468"/>
      <c r="O226" s="468"/>
      <c r="P226" s="468"/>
      <c r="Q226" s="468"/>
      <c r="R226" s="468"/>
      <c r="S226" s="468"/>
      <c r="T226" s="468"/>
      <c r="U226" s="468"/>
      <c r="V226" s="468"/>
      <c r="W226" s="468"/>
      <c r="X226" s="468"/>
      <c r="Y226" s="468"/>
      <c r="Z226" s="468"/>
      <c r="AA226" s="468"/>
      <c r="AB226" s="468"/>
      <c r="AC226" s="468"/>
      <c r="AD226" s="468"/>
      <c r="AE226" s="468"/>
      <c r="AF226" s="468"/>
      <c r="AG226" s="468"/>
      <c r="AH226" s="468"/>
      <c r="AI226" s="468"/>
      <c r="AJ226" s="468"/>
      <c r="AK226" s="468"/>
      <c r="AL226" s="468"/>
      <c r="AM226" s="468"/>
      <c r="AN226" s="468"/>
      <c r="AO226" s="468"/>
      <c r="AP226" s="468"/>
      <c r="AQ226" s="468"/>
      <c r="AR226" s="468"/>
      <c r="AS226" s="468"/>
      <c r="AT226" s="468"/>
      <c r="AU226" s="468"/>
      <c r="AV226" s="468"/>
      <c r="AW226" s="468"/>
      <c r="AX226" s="468"/>
      <c r="AY226" s="468"/>
      <c r="AZ226" s="468"/>
      <c r="BA226" s="468"/>
      <c r="BB226" s="468"/>
      <c r="BC226" s="468"/>
      <c r="BD226" s="468"/>
      <c r="BE226" s="468"/>
      <c r="BF226" s="468"/>
    </row>
    <row r="227" spans="1:58" ht="12.75">
      <c r="A227" s="468"/>
      <c r="B227" s="468"/>
      <c r="C227" s="468"/>
      <c r="D227" s="468"/>
      <c r="E227" s="468"/>
      <c r="F227" s="468"/>
      <c r="G227" s="468"/>
      <c r="H227" s="468"/>
      <c r="I227" s="468"/>
      <c r="J227" s="468"/>
      <c r="K227" s="468"/>
      <c r="L227" s="468"/>
      <c r="M227" s="468"/>
      <c r="N227" s="468"/>
      <c r="O227" s="468"/>
      <c r="P227" s="468"/>
      <c r="Q227" s="468"/>
      <c r="R227" s="468"/>
      <c r="S227" s="468"/>
      <c r="T227" s="468"/>
      <c r="U227" s="468"/>
      <c r="V227" s="468"/>
      <c r="W227" s="468"/>
      <c r="X227" s="468"/>
      <c r="Y227" s="468"/>
      <c r="Z227" s="468"/>
      <c r="AA227" s="468"/>
      <c r="AB227" s="468"/>
      <c r="AC227" s="468"/>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468"/>
      <c r="AY227" s="468"/>
      <c r="AZ227" s="468"/>
      <c r="BA227" s="468"/>
      <c r="BB227" s="468"/>
      <c r="BC227" s="468"/>
      <c r="BD227" s="468"/>
      <c r="BE227" s="468"/>
      <c r="BF227" s="468"/>
    </row>
    <row r="228" spans="1:58" ht="12.75">
      <c r="A228" s="468"/>
      <c r="B228" s="468"/>
      <c r="C228" s="468"/>
      <c r="D228" s="468"/>
      <c r="E228" s="468"/>
      <c r="F228" s="468"/>
      <c r="G228" s="468"/>
      <c r="H228" s="468"/>
      <c r="I228" s="468"/>
      <c r="J228" s="468"/>
      <c r="K228" s="468"/>
      <c r="L228" s="468"/>
      <c r="M228" s="468"/>
      <c r="N228" s="468"/>
      <c r="O228" s="468"/>
      <c r="P228" s="468"/>
      <c r="Q228" s="468"/>
      <c r="R228" s="468"/>
      <c r="S228" s="468"/>
      <c r="T228" s="468"/>
      <c r="U228" s="468"/>
      <c r="V228" s="468"/>
      <c r="W228" s="468"/>
      <c r="X228" s="468"/>
      <c r="Y228" s="468"/>
      <c r="Z228" s="468"/>
      <c r="AA228" s="468"/>
      <c r="AB228" s="468"/>
      <c r="AC228" s="468"/>
      <c r="AD228" s="468"/>
      <c r="AE228" s="468"/>
      <c r="AF228" s="468"/>
      <c r="AG228" s="468"/>
      <c r="AH228" s="468"/>
      <c r="AI228" s="468"/>
      <c r="AJ228" s="468"/>
      <c r="AK228" s="468"/>
      <c r="AL228" s="468"/>
      <c r="AM228" s="468"/>
      <c r="AN228" s="468"/>
      <c r="AO228" s="468"/>
      <c r="AP228" s="468"/>
      <c r="AQ228" s="468"/>
      <c r="AR228" s="468"/>
      <c r="AS228" s="468"/>
      <c r="AT228" s="468"/>
      <c r="AU228" s="468"/>
      <c r="AV228" s="468"/>
      <c r="AW228" s="468"/>
      <c r="AX228" s="468"/>
      <c r="AY228" s="468"/>
      <c r="AZ228" s="468"/>
      <c r="BA228" s="468"/>
      <c r="BB228" s="468"/>
      <c r="BC228" s="468"/>
      <c r="BD228" s="468"/>
      <c r="BE228" s="468"/>
      <c r="BF228" s="468"/>
    </row>
    <row r="229" spans="1:58" ht="12.75">
      <c r="A229" s="468"/>
      <c r="B229" s="468"/>
      <c r="C229" s="468"/>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468"/>
      <c r="AE229" s="468"/>
      <c r="AF229" s="468"/>
      <c r="AG229" s="468"/>
      <c r="AH229" s="468"/>
      <c r="AI229" s="468"/>
      <c r="AJ229" s="468"/>
      <c r="AK229" s="468"/>
      <c r="AL229" s="468"/>
      <c r="AM229" s="468"/>
      <c r="AN229" s="468"/>
      <c r="AO229" s="468"/>
      <c r="AP229" s="468"/>
      <c r="AQ229" s="468"/>
      <c r="AR229" s="468"/>
      <c r="AS229" s="468"/>
      <c r="AT229" s="468"/>
      <c r="AU229" s="468"/>
      <c r="AV229" s="468"/>
      <c r="AW229" s="468"/>
      <c r="AX229" s="468"/>
      <c r="AY229" s="468"/>
      <c r="AZ229" s="468"/>
      <c r="BA229" s="468"/>
      <c r="BB229" s="468"/>
      <c r="BC229" s="468"/>
      <c r="BD229" s="468"/>
      <c r="BE229" s="468"/>
      <c r="BF229" s="468"/>
    </row>
    <row r="230" spans="1:58" ht="12.75">
      <c r="A230" s="468"/>
      <c r="B230" s="468"/>
      <c r="C230" s="468"/>
      <c r="D230" s="468"/>
      <c r="E230" s="468"/>
      <c r="F230" s="468"/>
      <c r="G230" s="468"/>
      <c r="H230" s="468"/>
      <c r="I230" s="468"/>
      <c r="J230" s="468"/>
      <c r="K230" s="468"/>
      <c r="L230" s="468"/>
      <c r="M230" s="468"/>
      <c r="N230" s="468"/>
      <c r="O230" s="468"/>
      <c r="P230" s="468"/>
      <c r="Q230" s="468"/>
      <c r="R230" s="468"/>
      <c r="S230" s="468"/>
      <c r="T230" s="468"/>
      <c r="U230" s="468"/>
      <c r="V230" s="468"/>
      <c r="W230" s="468"/>
      <c r="X230" s="468"/>
      <c r="Y230" s="468"/>
      <c r="Z230" s="468"/>
      <c r="AA230" s="468"/>
      <c r="AB230" s="468"/>
      <c r="AC230" s="468"/>
      <c r="AD230" s="468"/>
      <c r="AE230" s="468"/>
      <c r="AF230" s="468"/>
      <c r="AG230" s="468"/>
      <c r="AH230" s="468"/>
      <c r="AI230" s="468"/>
      <c r="AJ230" s="468"/>
      <c r="AK230" s="468"/>
      <c r="AL230" s="468"/>
      <c r="AM230" s="468"/>
      <c r="AN230" s="468"/>
      <c r="AO230" s="468"/>
      <c r="AP230" s="468"/>
      <c r="AQ230" s="468"/>
      <c r="AR230" s="468"/>
      <c r="AS230" s="468"/>
      <c r="AT230" s="468"/>
      <c r="AU230" s="468"/>
      <c r="AV230" s="468"/>
      <c r="AW230" s="468"/>
      <c r="AX230" s="468"/>
      <c r="AY230" s="468"/>
      <c r="AZ230" s="468"/>
      <c r="BA230" s="468"/>
      <c r="BB230" s="468"/>
      <c r="BC230" s="468"/>
      <c r="BD230" s="468"/>
      <c r="BE230" s="468"/>
      <c r="BF230" s="468"/>
    </row>
    <row r="231" spans="1:58" ht="12.75">
      <c r="A231" s="468"/>
      <c r="B231" s="468"/>
      <c r="C231" s="468"/>
      <c r="D231" s="468"/>
      <c r="E231" s="468"/>
      <c r="F231" s="468"/>
      <c r="G231" s="468"/>
      <c r="H231" s="468"/>
      <c r="I231" s="468"/>
      <c r="J231" s="468"/>
      <c r="K231" s="468"/>
      <c r="L231" s="468"/>
      <c r="M231" s="468"/>
      <c r="N231" s="468"/>
      <c r="O231" s="468"/>
      <c r="P231" s="468"/>
      <c r="Q231" s="468"/>
      <c r="R231" s="468"/>
      <c r="S231" s="468"/>
      <c r="T231" s="468"/>
      <c r="U231" s="468"/>
      <c r="V231" s="468"/>
      <c r="W231" s="468"/>
      <c r="X231" s="468"/>
      <c r="Y231" s="468"/>
      <c r="Z231" s="468"/>
      <c r="AA231" s="468"/>
      <c r="AB231" s="468"/>
      <c r="AC231" s="468"/>
      <c r="AD231" s="468"/>
      <c r="AE231" s="468"/>
      <c r="AF231" s="468"/>
      <c r="AG231" s="468"/>
      <c r="AH231" s="468"/>
      <c r="AI231" s="468"/>
      <c r="AJ231" s="468"/>
      <c r="AK231" s="468"/>
      <c r="AL231" s="468"/>
      <c r="AM231" s="468"/>
      <c r="AN231" s="468"/>
      <c r="AO231" s="468"/>
      <c r="AP231" s="468"/>
      <c r="AQ231" s="468"/>
      <c r="AR231" s="468"/>
      <c r="AS231" s="468"/>
      <c r="AT231" s="468"/>
      <c r="AU231" s="468"/>
      <c r="AV231" s="468"/>
      <c r="AW231" s="468"/>
      <c r="AX231" s="468"/>
      <c r="AY231" s="468"/>
      <c r="AZ231" s="468"/>
      <c r="BA231" s="468"/>
      <c r="BB231" s="468"/>
      <c r="BC231" s="468"/>
      <c r="BD231" s="468"/>
      <c r="BE231" s="468"/>
      <c r="BF231" s="468"/>
    </row>
    <row r="232" spans="1:58" ht="12.75">
      <c r="A232" s="468"/>
      <c r="B232" s="468"/>
      <c r="C232" s="468"/>
      <c r="D232" s="468"/>
      <c r="E232" s="468"/>
      <c r="F232" s="468"/>
      <c r="G232" s="468"/>
      <c r="H232" s="468"/>
      <c r="I232" s="468"/>
      <c r="J232" s="468"/>
      <c r="K232" s="468"/>
      <c r="L232" s="468"/>
      <c r="M232" s="468"/>
      <c r="N232" s="468"/>
      <c r="O232" s="468"/>
      <c r="P232" s="468"/>
      <c r="Q232" s="468"/>
      <c r="R232" s="468"/>
      <c r="S232" s="468"/>
      <c r="T232" s="468"/>
      <c r="U232" s="468"/>
      <c r="V232" s="468"/>
      <c r="W232" s="468"/>
      <c r="X232" s="468"/>
      <c r="Y232" s="468"/>
      <c r="Z232" s="468"/>
      <c r="AA232" s="468"/>
      <c r="AB232" s="468"/>
      <c r="AC232" s="468"/>
      <c r="AD232" s="468"/>
      <c r="AE232" s="468"/>
      <c r="AF232" s="468"/>
      <c r="AG232" s="468"/>
      <c r="AH232" s="468"/>
      <c r="AI232" s="468"/>
      <c r="AJ232" s="468"/>
      <c r="AK232" s="468"/>
      <c r="AL232" s="468"/>
      <c r="AM232" s="468"/>
      <c r="AN232" s="468"/>
      <c r="AO232" s="468"/>
      <c r="AP232" s="468"/>
      <c r="AQ232" s="468"/>
      <c r="AR232" s="468"/>
      <c r="AS232" s="468"/>
      <c r="AT232" s="468"/>
      <c r="AU232" s="468"/>
      <c r="AV232" s="468"/>
      <c r="AW232" s="468"/>
      <c r="AX232" s="468"/>
      <c r="AY232" s="468"/>
      <c r="AZ232" s="468"/>
      <c r="BA232" s="468"/>
      <c r="BB232" s="468"/>
      <c r="BC232" s="468"/>
      <c r="BD232" s="468"/>
      <c r="BE232" s="468"/>
      <c r="BF232" s="468"/>
    </row>
  </sheetData>
  <sheetProtection/>
  <mergeCells count="117">
    <mergeCell ref="E29:L29"/>
    <mergeCell ref="A32:J32"/>
    <mergeCell ref="AE32:AN32"/>
    <mergeCell ref="A26:B26"/>
    <mergeCell ref="C26:F26"/>
    <mergeCell ref="G26:AF26"/>
    <mergeCell ref="AG26:AM26"/>
    <mergeCell ref="AN26:AV26"/>
    <mergeCell ref="A27:B27"/>
    <mergeCell ref="C27:AF27"/>
    <mergeCell ref="AG27:AM27"/>
    <mergeCell ref="AN27:AV27"/>
    <mergeCell ref="A24:B24"/>
    <mergeCell ref="C24:F24"/>
    <mergeCell ref="G24:AF24"/>
    <mergeCell ref="AG24:AM24"/>
    <mergeCell ref="AN24:AV24"/>
    <mergeCell ref="A25:B25"/>
    <mergeCell ref="C25:F25"/>
    <mergeCell ref="G25:AF25"/>
    <mergeCell ref="AG25:AM25"/>
    <mergeCell ref="AN25:AV25"/>
    <mergeCell ref="A22:B22"/>
    <mergeCell ref="C22:F22"/>
    <mergeCell ref="G22:AF22"/>
    <mergeCell ref="AG22:AM22"/>
    <mergeCell ref="AN22:AV22"/>
    <mergeCell ref="A23:B23"/>
    <mergeCell ref="C23:F23"/>
    <mergeCell ref="G23:AF23"/>
    <mergeCell ref="AG23:AM23"/>
    <mergeCell ref="AN23:AV23"/>
    <mergeCell ref="A20:B20"/>
    <mergeCell ref="E20:AF20"/>
    <mergeCell ref="AG20:AM20"/>
    <mergeCell ref="AN20:AV20"/>
    <mergeCell ref="A21:B21"/>
    <mergeCell ref="E21:AF21"/>
    <mergeCell ref="AG21:AM21"/>
    <mergeCell ref="AN21:AV21"/>
    <mergeCell ref="A18:B18"/>
    <mergeCell ref="C18:F18"/>
    <mergeCell ref="G18:AF18"/>
    <mergeCell ref="AG18:AM18"/>
    <mergeCell ref="AN18:AV18"/>
    <mergeCell ref="A19:B19"/>
    <mergeCell ref="C19:AF19"/>
    <mergeCell ref="AG19:AM19"/>
    <mergeCell ref="AN19:AV19"/>
    <mergeCell ref="A16:B16"/>
    <mergeCell ref="C16:F16"/>
    <mergeCell ref="G16:AF16"/>
    <mergeCell ref="AG16:AM16"/>
    <mergeCell ref="AN16:AV16"/>
    <mergeCell ref="A17:B17"/>
    <mergeCell ref="C17:F17"/>
    <mergeCell ref="G17:AF17"/>
    <mergeCell ref="AG17:AM17"/>
    <mergeCell ref="AN17:AV17"/>
    <mergeCell ref="A14:B14"/>
    <mergeCell ref="C14:F14"/>
    <mergeCell ref="G14:AF14"/>
    <mergeCell ref="AG14:AM14"/>
    <mergeCell ref="AN14:AV14"/>
    <mergeCell ref="A15:B15"/>
    <mergeCell ref="C15:F15"/>
    <mergeCell ref="G15:AF15"/>
    <mergeCell ref="AG15:AM15"/>
    <mergeCell ref="AN15:AV15"/>
    <mergeCell ref="A12:B12"/>
    <mergeCell ref="E12:AF12"/>
    <mergeCell ref="AG12:AM12"/>
    <mergeCell ref="AN12:AV12"/>
    <mergeCell ref="A13:B13"/>
    <mergeCell ref="E13:AF13"/>
    <mergeCell ref="AG13:AM13"/>
    <mergeCell ref="AN13:AV13"/>
    <mergeCell ref="A10:B10"/>
    <mergeCell ref="C10:AF10"/>
    <mergeCell ref="AG10:AM10"/>
    <mergeCell ref="AN10:AV10"/>
    <mergeCell ref="A11:B11"/>
    <mergeCell ref="E11:AF11"/>
    <mergeCell ref="AG11:AM11"/>
    <mergeCell ref="AN11:AV11"/>
    <mergeCell ref="A8:B8"/>
    <mergeCell ref="C8:AF8"/>
    <mergeCell ref="AG8:AM8"/>
    <mergeCell ref="AN8:AV8"/>
    <mergeCell ref="A9:B9"/>
    <mergeCell ref="C9:AF9"/>
    <mergeCell ref="AG9:AM9"/>
    <mergeCell ref="AN9:AV9"/>
    <mergeCell ref="A6:AF6"/>
    <mergeCell ref="AH6:AJ6"/>
    <mergeCell ref="AN6:AU6"/>
    <mergeCell ref="A7:B7"/>
    <mergeCell ref="C7:AF7"/>
    <mergeCell ref="AG7:AM7"/>
    <mergeCell ref="AN7:AV7"/>
    <mergeCell ref="A4:G4"/>
    <mergeCell ref="H4:AF4"/>
    <mergeCell ref="AG4:AM4"/>
    <mergeCell ref="AN4:AV4"/>
    <mergeCell ref="A5:G5"/>
    <mergeCell ref="H5:AF5"/>
    <mergeCell ref="AG5:AM5"/>
    <mergeCell ref="AN5:AV5"/>
    <mergeCell ref="AY2:BC2"/>
    <mergeCell ref="K1:AM1"/>
    <mergeCell ref="AN1:AV1"/>
    <mergeCell ref="K2:AJ2"/>
    <mergeCell ref="AN2:AV2"/>
    <mergeCell ref="A3:G3"/>
    <mergeCell ref="H3:AF3"/>
    <mergeCell ref="AG3:AM3"/>
    <mergeCell ref="AN3:AV3"/>
  </mergeCells>
  <hyperlinks>
    <hyperlink ref="AY2:BC2" location="'IT-2'!A1" display="Main Page"/>
  </hyperlinks>
  <printOptions horizontalCentered="1"/>
  <pageMargins left="0.25" right="0.25" top="0.75" bottom="0.75"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dimension ref="A1:EB73"/>
  <sheetViews>
    <sheetView zoomScale="140" zoomScaleNormal="140" zoomScalePageLayoutView="0" workbookViewId="0" topLeftCell="A25">
      <selection activeCell="G44" sqref="G44:DG44"/>
    </sheetView>
  </sheetViews>
  <sheetFormatPr defaultColWidth="0.85546875" defaultRowHeight="12.75"/>
  <cols>
    <col min="1" max="16384" width="0.85546875" style="105" customWidth="1"/>
  </cols>
  <sheetData>
    <row r="1" spans="1:111" ht="12.75" customHeight="1">
      <c r="A1" s="1515"/>
      <c r="B1" s="1516"/>
      <c r="C1" s="1516"/>
      <c r="D1" s="1516"/>
      <c r="E1" s="1516"/>
      <c r="F1" s="1516"/>
      <c r="G1" s="1516"/>
      <c r="H1" s="1516"/>
      <c r="I1" s="1516"/>
      <c r="J1" s="1516"/>
      <c r="K1" s="1516"/>
      <c r="L1" s="1516"/>
      <c r="M1" s="1516"/>
      <c r="N1" s="1516"/>
      <c r="O1" s="1519" t="s">
        <v>145</v>
      </c>
      <c r="P1" s="1519"/>
      <c r="Q1" s="1519"/>
      <c r="R1" s="1519"/>
      <c r="S1" s="1519"/>
      <c r="T1" s="1519"/>
      <c r="U1" s="1519"/>
      <c r="V1" s="1519"/>
      <c r="W1" s="1519"/>
      <c r="X1" s="1519"/>
      <c r="Y1" s="1519"/>
      <c r="Z1" s="1519"/>
      <c r="AA1" s="1519"/>
      <c r="AB1" s="1519"/>
      <c r="AC1" s="1519"/>
      <c r="AD1" s="1519"/>
      <c r="AE1" s="1519"/>
      <c r="AF1" s="1519"/>
      <c r="AG1" s="1519"/>
      <c r="AH1" s="1519"/>
      <c r="AI1" s="1519"/>
      <c r="AJ1" s="1519"/>
      <c r="AK1" s="1519"/>
      <c r="AL1" s="1519"/>
      <c r="AM1" s="1519"/>
      <c r="AN1" s="1519"/>
      <c r="AO1" s="1519"/>
      <c r="AP1" s="1519"/>
      <c r="AQ1" s="1519"/>
      <c r="AR1" s="1519"/>
      <c r="AS1" s="1519"/>
      <c r="AT1" s="1519"/>
      <c r="AU1" s="1519"/>
      <c r="AV1" s="1519"/>
      <c r="AW1" s="1519"/>
      <c r="AX1" s="1519"/>
      <c r="AY1" s="1519"/>
      <c r="AZ1" s="1519"/>
      <c r="BA1" s="1519"/>
      <c r="BB1" s="1519"/>
      <c r="BC1" s="1519"/>
      <c r="BD1" s="1519"/>
      <c r="BE1" s="1519"/>
      <c r="BF1" s="1519"/>
      <c r="BG1" s="1519"/>
      <c r="BH1" s="1519"/>
      <c r="BI1" s="1519"/>
      <c r="BJ1" s="1519"/>
      <c r="BK1" s="1519"/>
      <c r="BL1" s="1519"/>
      <c r="BM1" s="1519"/>
      <c r="BN1" s="1519"/>
      <c r="BO1" s="1519"/>
      <c r="BP1" s="1519"/>
      <c r="BQ1" s="1519"/>
      <c r="BR1" s="1519"/>
      <c r="BS1" s="1519"/>
      <c r="BT1" s="1519"/>
      <c r="BU1" s="1519"/>
      <c r="BV1" s="1519"/>
      <c r="BW1" s="1519"/>
      <c r="BX1" s="1519"/>
      <c r="BY1" s="1519"/>
      <c r="BZ1" s="1519"/>
      <c r="CA1" s="1519"/>
      <c r="CB1" s="1519"/>
      <c r="CC1" s="1519"/>
      <c r="CD1" s="1519"/>
      <c r="CE1" s="1519"/>
      <c r="CF1" s="1519"/>
      <c r="CG1" s="1519"/>
      <c r="CH1" s="1519"/>
      <c r="CI1" s="1519"/>
      <c r="CJ1" s="1519"/>
      <c r="CK1" s="1519"/>
      <c r="CL1" s="1519"/>
      <c r="CM1" s="1519"/>
      <c r="CN1" s="1519"/>
      <c r="CO1" s="1520"/>
      <c r="CP1" s="1521">
        <v>2012</v>
      </c>
      <c r="CQ1" s="1521"/>
      <c r="CR1" s="1521"/>
      <c r="CS1" s="1521"/>
      <c r="CT1" s="1521"/>
      <c r="CU1" s="1521"/>
      <c r="CV1" s="1521"/>
      <c r="CW1" s="1521"/>
      <c r="CX1" s="1521"/>
      <c r="CY1" s="1521"/>
      <c r="CZ1" s="1521"/>
      <c r="DA1" s="1521"/>
      <c r="DB1" s="1521"/>
      <c r="DC1" s="1521"/>
      <c r="DD1" s="1521"/>
      <c r="DE1" s="1521"/>
      <c r="DF1" s="1521"/>
      <c r="DG1" s="1522"/>
    </row>
    <row r="2" spans="1:111" ht="13.5" customHeight="1" thickBot="1">
      <c r="A2" s="1517"/>
      <c r="B2" s="1518"/>
      <c r="C2" s="1518"/>
      <c r="D2" s="1518"/>
      <c r="E2" s="1518"/>
      <c r="F2" s="1518"/>
      <c r="G2" s="1518"/>
      <c r="H2" s="1518"/>
      <c r="I2" s="1518"/>
      <c r="J2" s="1518"/>
      <c r="K2" s="1518"/>
      <c r="L2" s="1518"/>
      <c r="M2" s="1518"/>
      <c r="N2" s="1518"/>
      <c r="O2" s="1523" t="s">
        <v>146</v>
      </c>
      <c r="P2" s="1523"/>
      <c r="Q2" s="1523"/>
      <c r="R2" s="1523"/>
      <c r="S2" s="1523"/>
      <c r="T2" s="1523"/>
      <c r="U2" s="1523"/>
      <c r="V2" s="1523"/>
      <c r="W2" s="1523"/>
      <c r="X2" s="1523"/>
      <c r="Y2" s="1523"/>
      <c r="Z2" s="1523"/>
      <c r="AA2" s="1523"/>
      <c r="AB2" s="1523"/>
      <c r="AC2" s="1523"/>
      <c r="AD2" s="1523"/>
      <c r="AE2" s="1523"/>
      <c r="AF2" s="1523"/>
      <c r="AG2" s="1523"/>
      <c r="AH2" s="1523"/>
      <c r="AI2" s="1523"/>
      <c r="AJ2" s="1523"/>
      <c r="AK2" s="1523"/>
      <c r="AL2" s="1523"/>
      <c r="AM2" s="1523"/>
      <c r="AN2" s="1523"/>
      <c r="AO2" s="1523"/>
      <c r="AP2" s="1523"/>
      <c r="AQ2" s="1523"/>
      <c r="AR2" s="1523"/>
      <c r="AS2" s="1523"/>
      <c r="AT2" s="1523"/>
      <c r="AU2" s="1523"/>
      <c r="AV2" s="1523"/>
      <c r="AW2" s="1523"/>
      <c r="AX2" s="1523"/>
      <c r="AY2" s="1523"/>
      <c r="AZ2" s="1523"/>
      <c r="BA2" s="1523"/>
      <c r="BB2" s="1523"/>
      <c r="BC2" s="1523"/>
      <c r="BD2" s="1523"/>
      <c r="BE2" s="1523"/>
      <c r="BF2" s="1523"/>
      <c r="BG2" s="1523"/>
      <c r="BH2" s="1523"/>
      <c r="BI2" s="1523"/>
      <c r="BJ2" s="1523"/>
      <c r="BK2" s="1523"/>
      <c r="BL2" s="1523"/>
      <c r="BM2" s="1523"/>
      <c r="BN2" s="1523"/>
      <c r="BO2" s="1523"/>
      <c r="BP2" s="1523"/>
      <c r="BQ2" s="1523"/>
      <c r="BR2" s="1523"/>
      <c r="BS2" s="1523"/>
      <c r="BT2" s="1523"/>
      <c r="BU2" s="1523"/>
      <c r="BV2" s="1523"/>
      <c r="BW2" s="1523"/>
      <c r="BX2" s="1523"/>
      <c r="BY2" s="1523"/>
      <c r="BZ2" s="1523"/>
      <c r="CA2" s="1523"/>
      <c r="CB2" s="1523"/>
      <c r="CC2" s="1523"/>
      <c r="CD2" s="1523"/>
      <c r="CE2" s="1523"/>
      <c r="CF2" s="1523"/>
      <c r="CG2" s="1523"/>
      <c r="CH2" s="1523"/>
      <c r="CI2" s="1523"/>
      <c r="CJ2" s="1523"/>
      <c r="CK2" s="1523"/>
      <c r="CL2" s="1523"/>
      <c r="CM2" s="1523"/>
      <c r="CN2" s="1523"/>
      <c r="CO2" s="1524"/>
      <c r="CP2" s="1525" t="s">
        <v>144</v>
      </c>
      <c r="CQ2" s="1525"/>
      <c r="CR2" s="1525"/>
      <c r="CS2" s="1525"/>
      <c r="CT2" s="1525"/>
      <c r="CU2" s="1525"/>
      <c r="CV2" s="1525"/>
      <c r="CW2" s="1525"/>
      <c r="CX2" s="1525"/>
      <c r="CY2" s="1525"/>
      <c r="CZ2" s="1525"/>
      <c r="DA2" s="1525"/>
      <c r="DB2" s="1525"/>
      <c r="DC2" s="1525"/>
      <c r="DD2" s="1525"/>
      <c r="DE2" s="1525"/>
      <c r="DF2" s="1525"/>
      <c r="DG2" s="1526"/>
    </row>
    <row r="3" spans="1:111" ht="1.5" customHeight="1" thickBot="1">
      <c r="A3" s="1515"/>
      <c r="B3" s="1516"/>
      <c r="C3" s="1516"/>
      <c r="D3" s="1516"/>
      <c r="E3" s="1516"/>
      <c r="F3" s="1516"/>
      <c r="G3" s="1516"/>
      <c r="H3" s="1516"/>
      <c r="I3" s="1516"/>
      <c r="J3" s="1516"/>
      <c r="K3" s="1516"/>
      <c r="L3" s="1516"/>
      <c r="M3" s="1516"/>
      <c r="N3" s="1516"/>
      <c r="O3" s="1516"/>
      <c r="P3" s="1516"/>
      <c r="Q3" s="1516"/>
      <c r="R3" s="1516"/>
      <c r="S3" s="1516"/>
      <c r="T3" s="1516"/>
      <c r="U3" s="1516"/>
      <c r="V3" s="1516"/>
      <c r="W3" s="1516"/>
      <c r="X3" s="1516"/>
      <c r="Y3" s="1516"/>
      <c r="Z3" s="1516"/>
      <c r="AA3" s="1516"/>
      <c r="AB3" s="1516"/>
      <c r="AC3" s="1516"/>
      <c r="AD3" s="1516"/>
      <c r="AE3" s="1516"/>
      <c r="AF3" s="1516"/>
      <c r="AG3" s="1516"/>
      <c r="AH3" s="1516"/>
      <c r="AI3" s="1516"/>
      <c r="AJ3" s="1516"/>
      <c r="AK3" s="1516"/>
      <c r="AL3" s="1516"/>
      <c r="AM3" s="1516"/>
      <c r="AN3" s="1516"/>
      <c r="AO3" s="1516"/>
      <c r="AP3" s="1516"/>
      <c r="AQ3" s="1516"/>
      <c r="AR3" s="1516"/>
      <c r="AS3" s="1516"/>
      <c r="AT3" s="1516"/>
      <c r="AU3" s="1516"/>
      <c r="AV3" s="1516"/>
      <c r="AW3" s="1516"/>
      <c r="AX3" s="1516"/>
      <c r="AY3" s="1516"/>
      <c r="AZ3" s="1516"/>
      <c r="BA3" s="1516"/>
      <c r="BB3" s="1516"/>
      <c r="BC3" s="1516"/>
      <c r="BD3" s="1516"/>
      <c r="BE3" s="1516"/>
      <c r="BF3" s="1516"/>
      <c r="BG3" s="1516"/>
      <c r="BH3" s="1516"/>
      <c r="BI3" s="1516"/>
      <c r="BJ3" s="1516"/>
      <c r="BK3" s="1516"/>
      <c r="BL3" s="1516"/>
      <c r="BM3" s="1516"/>
      <c r="BN3" s="1516"/>
      <c r="BO3" s="1516"/>
      <c r="BP3" s="1516"/>
      <c r="BQ3" s="1516"/>
      <c r="BR3" s="1516"/>
      <c r="BS3" s="1516"/>
      <c r="BT3" s="1516"/>
      <c r="BU3" s="1516"/>
      <c r="BV3" s="1516"/>
      <c r="BW3" s="1516"/>
      <c r="BX3" s="1516"/>
      <c r="BY3" s="1516"/>
      <c r="BZ3" s="1516"/>
      <c r="CA3" s="1516"/>
      <c r="CB3" s="1516"/>
      <c r="CC3" s="1516"/>
      <c r="CD3" s="1516"/>
      <c r="CE3" s="1516"/>
      <c r="CF3" s="1516"/>
      <c r="CG3" s="1516"/>
      <c r="CH3" s="1516"/>
      <c r="CI3" s="1516"/>
      <c r="CJ3" s="1516"/>
      <c r="CK3" s="1516"/>
      <c r="CL3" s="1516"/>
      <c r="CM3" s="1516"/>
      <c r="CN3" s="1516"/>
      <c r="CO3" s="1516"/>
      <c r="CP3" s="1516"/>
      <c r="CQ3" s="1516"/>
      <c r="CR3" s="1516"/>
      <c r="CS3" s="1516"/>
      <c r="CT3" s="1516"/>
      <c r="CU3" s="1516"/>
      <c r="CV3" s="1516"/>
      <c r="CW3" s="1516"/>
      <c r="CX3" s="1516"/>
      <c r="CY3" s="1516"/>
      <c r="CZ3" s="1516"/>
      <c r="DA3" s="1516"/>
      <c r="DB3" s="1516"/>
      <c r="DC3" s="1516"/>
      <c r="DD3" s="1516"/>
      <c r="DE3" s="1516"/>
      <c r="DF3" s="1516"/>
      <c r="DG3" s="1527"/>
    </row>
    <row r="4" spans="1:111" ht="9.75" thickBot="1">
      <c r="A4" s="1510"/>
      <c r="B4" s="1425"/>
      <c r="C4" s="1425"/>
      <c r="D4" s="1425" t="s">
        <v>7</v>
      </c>
      <c r="E4" s="1425"/>
      <c r="F4" s="1425"/>
      <c r="G4" s="1425"/>
      <c r="H4" s="1425"/>
      <c r="I4" s="1425"/>
      <c r="J4" s="1511">
        <v>0</v>
      </c>
      <c r="K4" s="1512"/>
      <c r="L4" s="1512"/>
      <c r="M4" s="1512"/>
      <c r="N4" s="1512"/>
      <c r="O4" s="1512"/>
      <c r="P4" s="1512"/>
      <c r="Q4" s="1512"/>
      <c r="R4" s="1512"/>
      <c r="S4" s="1512"/>
      <c r="T4" s="1512"/>
      <c r="U4" s="1512"/>
      <c r="V4" s="1512"/>
      <c r="W4" s="1512"/>
      <c r="X4" s="1513"/>
      <c r="Y4" s="1510"/>
      <c r="Z4" s="1514"/>
      <c r="AA4" s="1514"/>
      <c r="AB4" s="1514"/>
      <c r="AC4" s="1514"/>
      <c r="AD4" s="1514"/>
      <c r="AE4" s="1514"/>
      <c r="AF4" s="1514"/>
      <c r="AG4" s="1514"/>
      <c r="AH4" s="1514"/>
      <c r="AI4" s="1514"/>
      <c r="AJ4" s="1514"/>
      <c r="AK4" s="1514"/>
      <c r="AL4" s="1514"/>
      <c r="AM4" s="1514"/>
      <c r="AN4" s="1514"/>
      <c r="AO4" s="1514"/>
      <c r="AP4" s="1514"/>
      <c r="AQ4" s="1514"/>
      <c r="AR4" s="1514"/>
      <c r="AS4" s="1514"/>
      <c r="AT4" s="1514"/>
      <c r="AU4" s="1514"/>
      <c r="AV4" s="1514"/>
      <c r="AW4" s="1514"/>
      <c r="AX4" s="1514"/>
      <c r="AY4" s="1514"/>
      <c r="AZ4" s="1514"/>
      <c r="BA4" s="1514"/>
      <c r="BB4" s="1514"/>
      <c r="BC4" s="1514"/>
      <c r="BD4" s="1514"/>
      <c r="BE4" s="1514"/>
      <c r="BF4" s="1514"/>
      <c r="BG4" s="1514"/>
      <c r="BH4" s="1514"/>
      <c r="BI4" s="1514"/>
      <c r="BJ4" s="1514"/>
      <c r="BK4" s="1514"/>
      <c r="BL4" s="1514"/>
      <c r="BM4" s="1514"/>
      <c r="BN4" s="1514"/>
      <c r="BO4" s="1514"/>
      <c r="BP4" s="1514"/>
      <c r="BQ4" s="1514"/>
      <c r="BR4" s="1514"/>
      <c r="BS4" s="1514" t="s">
        <v>18</v>
      </c>
      <c r="BT4" s="1514"/>
      <c r="BU4" s="1514"/>
      <c r="BV4" s="1514"/>
      <c r="BW4" s="1514"/>
      <c r="BX4" s="1514"/>
      <c r="BY4" s="1514"/>
      <c r="BZ4" s="1514"/>
      <c r="CA4" s="1514"/>
      <c r="CB4" s="1514"/>
      <c r="CC4" s="1514"/>
      <c r="CD4" s="1514"/>
      <c r="CE4" s="1514"/>
      <c r="CF4" s="1514"/>
      <c r="CH4" s="1511">
        <v>0</v>
      </c>
      <c r="CI4" s="1512"/>
      <c r="CJ4" s="1512"/>
      <c r="CK4" s="1512"/>
      <c r="CL4" s="1512"/>
      <c r="CM4" s="1512"/>
      <c r="CN4" s="1512"/>
      <c r="CO4" s="1512"/>
      <c r="CP4" s="1512"/>
      <c r="CQ4" s="1512"/>
      <c r="CR4" s="1512"/>
      <c r="CS4" s="1512"/>
      <c r="CT4" s="1512"/>
      <c r="CU4" s="1512"/>
      <c r="CV4" s="1512"/>
      <c r="CW4" s="1512"/>
      <c r="CX4" s="1512"/>
      <c r="CY4" s="1512"/>
      <c r="CZ4" s="1512"/>
      <c r="DA4" s="1512"/>
      <c r="DB4" s="1512"/>
      <c r="DC4" s="1512"/>
      <c r="DD4" s="1512"/>
      <c r="DE4" s="1512"/>
      <c r="DF4" s="1512"/>
      <c r="DG4" s="1513"/>
    </row>
    <row r="5" spans="1:111" ht="1.5" customHeight="1" thickBot="1">
      <c r="A5" s="1494"/>
      <c r="B5" s="1427"/>
      <c r="C5" s="1427"/>
      <c r="D5" s="1427"/>
      <c r="E5" s="1427"/>
      <c r="F5" s="1427"/>
      <c r="G5" s="1427"/>
      <c r="H5" s="1427"/>
      <c r="I5" s="1427"/>
      <c r="J5" s="1427"/>
      <c r="K5" s="1427"/>
      <c r="L5" s="1427"/>
      <c r="M5" s="1427"/>
      <c r="N5" s="1427"/>
      <c r="O5" s="1427"/>
      <c r="P5" s="1427"/>
      <c r="Q5" s="1427"/>
      <c r="R5" s="1427"/>
      <c r="S5" s="1427"/>
      <c r="T5" s="1427"/>
      <c r="U5" s="1427"/>
      <c r="V5" s="1427"/>
      <c r="W5" s="1427"/>
      <c r="X5" s="1427"/>
      <c r="Y5" s="1427"/>
      <c r="Z5" s="1427"/>
      <c r="AA5" s="1427"/>
      <c r="AB5" s="1427"/>
      <c r="AC5" s="1427"/>
      <c r="AD5" s="1427"/>
      <c r="AE5" s="1427"/>
      <c r="AF5" s="1427"/>
      <c r="AG5" s="1427"/>
      <c r="AH5" s="1427"/>
      <c r="AI5" s="1427"/>
      <c r="AJ5" s="1427"/>
      <c r="AK5" s="1427"/>
      <c r="AL5" s="1427"/>
      <c r="AM5" s="1427"/>
      <c r="AN5" s="1427"/>
      <c r="AO5" s="1427"/>
      <c r="AP5" s="1427"/>
      <c r="AQ5" s="1427"/>
      <c r="AR5" s="1427"/>
      <c r="AS5" s="1427"/>
      <c r="AT5" s="1427"/>
      <c r="AU5" s="1427"/>
      <c r="AV5" s="1427"/>
      <c r="AW5" s="1427"/>
      <c r="AX5" s="1427"/>
      <c r="AY5" s="1427"/>
      <c r="AZ5" s="1427"/>
      <c r="BA5" s="1427"/>
      <c r="BB5" s="1427"/>
      <c r="BC5" s="1427"/>
      <c r="BD5" s="1427"/>
      <c r="BE5" s="1427"/>
      <c r="BF5" s="1427"/>
      <c r="BG5" s="1427"/>
      <c r="BH5" s="1427"/>
      <c r="BI5" s="1427"/>
      <c r="BJ5" s="1427"/>
      <c r="BK5" s="1427"/>
      <c r="BL5" s="1427"/>
      <c r="BM5" s="1427"/>
      <c r="BN5" s="1427"/>
      <c r="BO5" s="1427"/>
      <c r="BP5" s="1427"/>
      <c r="BQ5" s="1427"/>
      <c r="BR5" s="1427"/>
      <c r="BS5" s="1427"/>
      <c r="BT5" s="1427"/>
      <c r="BU5" s="1427"/>
      <c r="BV5" s="1427"/>
      <c r="BW5" s="1427"/>
      <c r="BX5" s="1427"/>
      <c r="BY5" s="1427"/>
      <c r="BZ5" s="1427"/>
      <c r="CA5" s="1427"/>
      <c r="CB5" s="1427"/>
      <c r="CC5" s="1427"/>
      <c r="CD5" s="1427"/>
      <c r="CE5" s="1427"/>
      <c r="CF5" s="1427"/>
      <c r="CG5" s="1427"/>
      <c r="CH5" s="1427"/>
      <c r="CI5" s="1427"/>
      <c r="CJ5" s="1427"/>
      <c r="CK5" s="1427"/>
      <c r="CL5" s="1427"/>
      <c r="CM5" s="1427"/>
      <c r="CN5" s="1427"/>
      <c r="CO5" s="1427"/>
      <c r="CP5" s="1427"/>
      <c r="CQ5" s="1427"/>
      <c r="CR5" s="1427"/>
      <c r="CS5" s="1427"/>
      <c r="CT5" s="1427"/>
      <c r="CU5" s="1427"/>
      <c r="CV5" s="1427"/>
      <c r="CW5" s="1427"/>
      <c r="CX5" s="1427"/>
      <c r="CY5" s="1427"/>
      <c r="CZ5" s="1427"/>
      <c r="DA5" s="1427"/>
      <c r="DB5" s="1427"/>
      <c r="DC5" s="1427"/>
      <c r="DD5" s="1427"/>
      <c r="DE5" s="1427"/>
      <c r="DF5" s="1427"/>
      <c r="DG5" s="1495"/>
    </row>
    <row r="6" spans="1:132" ht="12.75" customHeight="1">
      <c r="A6" s="1467" t="s">
        <v>193</v>
      </c>
      <c r="B6" s="1468"/>
      <c r="C6" s="1469"/>
      <c r="D6" s="1496" t="s">
        <v>147</v>
      </c>
      <c r="E6" s="1497"/>
      <c r="F6" s="1497"/>
      <c r="G6" s="1497"/>
      <c r="H6" s="1497"/>
      <c r="I6" s="1497"/>
      <c r="J6" s="1497"/>
      <c r="K6" s="1497"/>
      <c r="L6" s="1497"/>
      <c r="M6" s="1497"/>
      <c r="N6" s="1497"/>
      <c r="O6" s="1497"/>
      <c r="P6" s="1497"/>
      <c r="Q6" s="1497"/>
      <c r="R6" s="1497"/>
      <c r="S6" s="1497"/>
      <c r="T6" s="1497"/>
      <c r="U6" s="1497"/>
      <c r="V6" s="1497"/>
      <c r="W6" s="1497"/>
      <c r="X6" s="1497"/>
      <c r="Y6" s="1497"/>
      <c r="Z6" s="1497"/>
      <c r="AA6" s="1497"/>
      <c r="AB6" s="1497"/>
      <c r="AC6" s="1497"/>
      <c r="AD6" s="1497"/>
      <c r="AE6" s="1497"/>
      <c r="AF6" s="1497"/>
      <c r="AG6" s="1497"/>
      <c r="AH6" s="1497"/>
      <c r="AI6" s="1497"/>
      <c r="AJ6" s="1497"/>
      <c r="AK6" s="1497"/>
      <c r="AL6" s="1497"/>
      <c r="AM6" s="1497"/>
      <c r="AN6" s="1497"/>
      <c r="AO6" s="1497"/>
      <c r="AP6" s="1497"/>
      <c r="AQ6" s="1497"/>
      <c r="AR6" s="1497"/>
      <c r="AS6" s="1497"/>
      <c r="AT6" s="1497"/>
      <c r="AU6" s="1497"/>
      <c r="AV6" s="1497"/>
      <c r="AW6" s="1497"/>
      <c r="AX6" s="1497"/>
      <c r="AY6" s="1497"/>
      <c r="AZ6" s="1497"/>
      <c r="BA6" s="1497"/>
      <c r="BB6" s="1497"/>
      <c r="BC6" s="1497"/>
      <c r="BD6" s="1497"/>
      <c r="BE6" s="1497"/>
      <c r="BF6" s="1497"/>
      <c r="BG6" s="1497"/>
      <c r="BH6" s="1497"/>
      <c r="BI6" s="1497"/>
      <c r="BJ6" s="1497"/>
      <c r="BK6" s="1497"/>
      <c r="BL6" s="1497"/>
      <c r="BM6" s="1497"/>
      <c r="BN6" s="1497"/>
      <c r="BO6" s="1497"/>
      <c r="BP6" s="1497"/>
      <c r="BQ6" s="1497"/>
      <c r="BR6" s="1497"/>
      <c r="BS6" s="1497"/>
      <c r="BT6" s="1497"/>
      <c r="BU6" s="1497"/>
      <c r="BV6" s="1497"/>
      <c r="BW6" s="1497"/>
      <c r="BX6" s="1497"/>
      <c r="BY6" s="1497"/>
      <c r="BZ6" s="1497"/>
      <c r="CA6" s="1497"/>
      <c r="CB6" s="1497"/>
      <c r="CC6" s="1497"/>
      <c r="CD6" s="1497"/>
      <c r="CE6" s="1497"/>
      <c r="CF6" s="1497"/>
      <c r="CG6" s="1497"/>
      <c r="CH6" s="1497" t="s">
        <v>11</v>
      </c>
      <c r="CI6" s="1497"/>
      <c r="CJ6" s="1497"/>
      <c r="CK6" s="1497"/>
      <c r="CL6" s="1497"/>
      <c r="CM6" s="1497"/>
      <c r="CN6" s="1497"/>
      <c r="CO6" s="1497"/>
      <c r="CP6" s="1500" t="s">
        <v>148</v>
      </c>
      <c r="CQ6" s="1500"/>
      <c r="CR6" s="1500"/>
      <c r="CS6" s="1500"/>
      <c r="CT6" s="1500"/>
      <c r="CU6" s="1500"/>
      <c r="CV6" s="1500"/>
      <c r="CW6" s="1500"/>
      <c r="CX6" s="1500"/>
      <c r="CY6" s="1500"/>
      <c r="CZ6" s="1500"/>
      <c r="DA6" s="1500"/>
      <c r="DB6" s="1500"/>
      <c r="DC6" s="1500"/>
      <c r="DD6" s="1500"/>
      <c r="DE6" s="1500"/>
      <c r="DF6" s="1500"/>
      <c r="DG6" s="1501"/>
      <c r="DP6" s="1504" t="s">
        <v>299</v>
      </c>
      <c r="DQ6" s="1505"/>
      <c r="DR6" s="1505"/>
      <c r="DS6" s="1505"/>
      <c r="DT6" s="1505"/>
      <c r="DU6" s="1505"/>
      <c r="DV6" s="1505"/>
      <c r="DW6" s="1505"/>
      <c r="DX6" s="1505"/>
      <c r="DY6" s="1505"/>
      <c r="DZ6" s="1505"/>
      <c r="EA6" s="1505"/>
      <c r="EB6" s="1506"/>
    </row>
    <row r="7" spans="1:132" ht="9">
      <c r="A7" s="1470"/>
      <c r="B7" s="1471"/>
      <c r="C7" s="1472"/>
      <c r="D7" s="1498"/>
      <c r="E7" s="1499"/>
      <c r="F7" s="1499"/>
      <c r="G7" s="1499"/>
      <c r="H7" s="1499"/>
      <c r="I7" s="1499"/>
      <c r="J7" s="1499"/>
      <c r="K7" s="1499"/>
      <c r="L7" s="1499"/>
      <c r="M7" s="1499"/>
      <c r="N7" s="1499"/>
      <c r="O7" s="1499"/>
      <c r="P7" s="1499"/>
      <c r="Q7" s="1499"/>
      <c r="R7" s="1499"/>
      <c r="S7" s="1499"/>
      <c r="T7" s="1499"/>
      <c r="U7" s="1499"/>
      <c r="V7" s="1499"/>
      <c r="W7" s="1499"/>
      <c r="X7" s="1499"/>
      <c r="Y7" s="1499"/>
      <c r="Z7" s="1499"/>
      <c r="AA7" s="1499"/>
      <c r="AB7" s="1499"/>
      <c r="AC7" s="1499"/>
      <c r="AD7" s="1499"/>
      <c r="AE7" s="1499"/>
      <c r="AF7" s="1499"/>
      <c r="AG7" s="1499"/>
      <c r="AH7" s="1499"/>
      <c r="AI7" s="1499"/>
      <c r="AJ7" s="1499"/>
      <c r="AK7" s="1499"/>
      <c r="AL7" s="1499"/>
      <c r="AM7" s="1499"/>
      <c r="AN7" s="1499"/>
      <c r="AO7" s="1499"/>
      <c r="AP7" s="1499"/>
      <c r="AQ7" s="1499"/>
      <c r="AR7" s="1499"/>
      <c r="AS7" s="1499"/>
      <c r="AT7" s="1499"/>
      <c r="AU7" s="1499"/>
      <c r="AV7" s="1499"/>
      <c r="AW7" s="1499"/>
      <c r="AX7" s="1499"/>
      <c r="AY7" s="1499"/>
      <c r="AZ7" s="1499"/>
      <c r="BA7" s="1499"/>
      <c r="BB7" s="1499"/>
      <c r="BC7" s="1499"/>
      <c r="BD7" s="1499"/>
      <c r="BE7" s="1499"/>
      <c r="BF7" s="1499"/>
      <c r="BG7" s="1499"/>
      <c r="BH7" s="1499"/>
      <c r="BI7" s="1499"/>
      <c r="BJ7" s="1499"/>
      <c r="BK7" s="1499"/>
      <c r="BL7" s="1499"/>
      <c r="BM7" s="1499"/>
      <c r="BN7" s="1499"/>
      <c r="BO7" s="1499"/>
      <c r="BP7" s="1499"/>
      <c r="BQ7" s="1499"/>
      <c r="BR7" s="1499"/>
      <c r="BS7" s="1499"/>
      <c r="BT7" s="1499"/>
      <c r="BU7" s="1499"/>
      <c r="BV7" s="1499"/>
      <c r="BW7" s="1499"/>
      <c r="BX7" s="1499"/>
      <c r="BY7" s="1499"/>
      <c r="BZ7" s="1499"/>
      <c r="CA7" s="1499"/>
      <c r="CB7" s="1499"/>
      <c r="CC7" s="1499"/>
      <c r="CD7" s="1499"/>
      <c r="CE7" s="1499"/>
      <c r="CF7" s="1499"/>
      <c r="CG7" s="1499"/>
      <c r="CH7" s="1499"/>
      <c r="CI7" s="1499"/>
      <c r="CJ7" s="1499"/>
      <c r="CK7" s="1499"/>
      <c r="CL7" s="1499"/>
      <c r="CM7" s="1499"/>
      <c r="CN7" s="1499"/>
      <c r="CO7" s="1499"/>
      <c r="CP7" s="1502"/>
      <c r="CQ7" s="1502"/>
      <c r="CR7" s="1502"/>
      <c r="CS7" s="1502"/>
      <c r="CT7" s="1502"/>
      <c r="CU7" s="1502"/>
      <c r="CV7" s="1502"/>
      <c r="CW7" s="1502"/>
      <c r="CX7" s="1502"/>
      <c r="CY7" s="1502"/>
      <c r="CZ7" s="1502"/>
      <c r="DA7" s="1502"/>
      <c r="DB7" s="1502"/>
      <c r="DC7" s="1502"/>
      <c r="DD7" s="1502"/>
      <c r="DE7" s="1502"/>
      <c r="DF7" s="1502"/>
      <c r="DG7" s="1503"/>
      <c r="DP7" s="1507"/>
      <c r="DQ7" s="1508"/>
      <c r="DR7" s="1508"/>
      <c r="DS7" s="1508"/>
      <c r="DT7" s="1508"/>
      <c r="DU7" s="1508"/>
      <c r="DV7" s="1508"/>
      <c r="DW7" s="1508"/>
      <c r="DX7" s="1508"/>
      <c r="DY7" s="1508"/>
      <c r="DZ7" s="1508"/>
      <c r="EA7" s="1508"/>
      <c r="EB7" s="1509"/>
    </row>
    <row r="8" spans="1:111" ht="10.5" customHeight="1">
      <c r="A8" s="1470"/>
      <c r="B8" s="1471"/>
      <c r="C8" s="1472"/>
      <c r="D8" s="1434">
        <v>1</v>
      </c>
      <c r="E8" s="1435"/>
      <c r="F8" s="1435"/>
      <c r="G8" s="1436" t="s">
        <v>238</v>
      </c>
      <c r="H8" s="1436"/>
      <c r="I8" s="1436"/>
      <c r="J8" s="1436"/>
      <c r="K8" s="1436"/>
      <c r="L8" s="1436"/>
      <c r="M8" s="1436"/>
      <c r="N8" s="1436"/>
      <c r="O8" s="1436"/>
      <c r="P8" s="1436"/>
      <c r="Q8" s="1436"/>
      <c r="R8" s="1436"/>
      <c r="S8" s="1436"/>
      <c r="T8" s="1436"/>
      <c r="U8" s="1436"/>
      <c r="V8" s="1436"/>
      <c r="W8" s="1436"/>
      <c r="X8" s="1436"/>
      <c r="Y8" s="1436"/>
      <c r="Z8" s="1436"/>
      <c r="AA8" s="1436"/>
      <c r="AB8" s="1436"/>
      <c r="AC8" s="1436"/>
      <c r="AD8" s="1436"/>
      <c r="AE8" s="1436"/>
      <c r="AF8" s="1436"/>
      <c r="AG8" s="1436"/>
      <c r="AH8" s="1436"/>
      <c r="AI8" s="1436"/>
      <c r="AJ8" s="1436"/>
      <c r="AK8" s="1436"/>
      <c r="AL8" s="1436"/>
      <c r="AM8" s="1436"/>
      <c r="AN8" s="1436"/>
      <c r="AO8" s="1436"/>
      <c r="AP8" s="1436"/>
      <c r="AQ8" s="1436"/>
      <c r="AR8" s="1436"/>
      <c r="AS8" s="1436"/>
      <c r="AT8" s="1436"/>
      <c r="AU8" s="1436"/>
      <c r="AV8" s="1436"/>
      <c r="AW8" s="1436"/>
      <c r="AX8" s="1436"/>
      <c r="AY8" s="1436"/>
      <c r="AZ8" s="1436"/>
      <c r="BA8" s="1436"/>
      <c r="BB8" s="1436"/>
      <c r="BC8" s="1436"/>
      <c r="BD8" s="1436"/>
      <c r="BE8" s="1436"/>
      <c r="BF8" s="1436"/>
      <c r="BG8" s="1436"/>
      <c r="BH8" s="1436"/>
      <c r="BI8" s="1436"/>
      <c r="BJ8" s="1436"/>
      <c r="BK8" s="1436"/>
      <c r="BL8" s="1436"/>
      <c r="BM8" s="1436"/>
      <c r="BN8" s="1436"/>
      <c r="BO8" s="1436"/>
      <c r="BP8" s="1436"/>
      <c r="BQ8" s="1436"/>
      <c r="BR8" s="1436"/>
      <c r="BS8" s="1436"/>
      <c r="BT8" s="1436"/>
      <c r="BU8" s="1436"/>
      <c r="BV8" s="1436"/>
      <c r="BW8" s="1436"/>
      <c r="BX8" s="1436"/>
      <c r="BY8" s="1436"/>
      <c r="BZ8" s="1436"/>
      <c r="CA8" s="1436"/>
      <c r="CB8" s="1436"/>
      <c r="CC8" s="1436"/>
      <c r="CD8" s="1436"/>
      <c r="CE8" s="1436"/>
      <c r="CF8" s="1436"/>
      <c r="CG8" s="1436"/>
      <c r="CH8" s="1435">
        <v>94019</v>
      </c>
      <c r="CI8" s="1435"/>
      <c r="CJ8" s="1435"/>
      <c r="CK8" s="1435"/>
      <c r="CL8" s="1435"/>
      <c r="CM8" s="1435"/>
      <c r="CN8" s="1435"/>
      <c r="CO8" s="1435"/>
      <c r="CP8" s="1437"/>
      <c r="CQ8" s="1437"/>
      <c r="CR8" s="1437"/>
      <c r="CS8" s="1437"/>
      <c r="CT8" s="1437"/>
      <c r="CU8" s="1437"/>
      <c r="CV8" s="1437"/>
      <c r="CW8" s="1437"/>
      <c r="CX8" s="1437"/>
      <c r="CY8" s="1437"/>
      <c r="CZ8" s="1437"/>
      <c r="DA8" s="1437"/>
      <c r="DB8" s="1437"/>
      <c r="DC8" s="1437"/>
      <c r="DD8" s="1437"/>
      <c r="DE8" s="1437"/>
      <c r="DF8" s="1437"/>
      <c r="DG8" s="1438"/>
    </row>
    <row r="9" spans="1:111" ht="10.5" customHeight="1">
      <c r="A9" s="1470"/>
      <c r="B9" s="1471"/>
      <c r="C9" s="1472"/>
      <c r="D9" s="1434">
        <f>D8+1</f>
        <v>2</v>
      </c>
      <c r="E9" s="1435"/>
      <c r="F9" s="1435"/>
      <c r="G9" s="1436" t="s">
        <v>231</v>
      </c>
      <c r="H9" s="1436"/>
      <c r="I9" s="1436"/>
      <c r="J9" s="1436"/>
      <c r="K9" s="1436"/>
      <c r="L9" s="1436"/>
      <c r="M9" s="1436"/>
      <c r="N9" s="1436"/>
      <c r="O9" s="1436"/>
      <c r="P9" s="1436"/>
      <c r="Q9" s="1436"/>
      <c r="R9" s="1436"/>
      <c r="S9" s="1436"/>
      <c r="T9" s="1436"/>
      <c r="U9" s="1436"/>
      <c r="V9" s="1436"/>
      <c r="W9" s="1436"/>
      <c r="X9" s="1436"/>
      <c r="Y9" s="1436"/>
      <c r="Z9" s="1436"/>
      <c r="AA9" s="1436"/>
      <c r="AB9" s="1436"/>
      <c r="AC9" s="1436"/>
      <c r="AD9" s="1436"/>
      <c r="AE9" s="1436"/>
      <c r="AF9" s="1436"/>
      <c r="AG9" s="1436"/>
      <c r="AH9" s="1436"/>
      <c r="AI9" s="1436"/>
      <c r="AJ9" s="1436"/>
      <c r="AK9" s="1436"/>
      <c r="AL9" s="1436"/>
      <c r="AM9" s="1436"/>
      <c r="AN9" s="1436"/>
      <c r="AO9" s="1436"/>
      <c r="AP9" s="1436"/>
      <c r="AQ9" s="1436"/>
      <c r="AR9" s="1436"/>
      <c r="AS9" s="1436"/>
      <c r="AT9" s="1436"/>
      <c r="AU9" s="1436"/>
      <c r="AV9" s="1436"/>
      <c r="AW9" s="1436"/>
      <c r="AX9" s="1436"/>
      <c r="AY9" s="1436"/>
      <c r="AZ9" s="1436"/>
      <c r="BA9" s="1436"/>
      <c r="BB9" s="1436"/>
      <c r="BC9" s="1436"/>
      <c r="BD9" s="1436"/>
      <c r="BE9" s="1436"/>
      <c r="BF9" s="1436"/>
      <c r="BG9" s="1436"/>
      <c r="BH9" s="1436"/>
      <c r="BI9" s="1436"/>
      <c r="BJ9" s="1436"/>
      <c r="BK9" s="1436"/>
      <c r="BL9" s="1436"/>
      <c r="BM9" s="1436"/>
      <c r="BN9" s="1436"/>
      <c r="BO9" s="1436"/>
      <c r="BP9" s="1436"/>
      <c r="BQ9" s="1436"/>
      <c r="BR9" s="1436"/>
      <c r="BS9" s="1436"/>
      <c r="BT9" s="1436"/>
      <c r="BU9" s="1436"/>
      <c r="BV9" s="1436"/>
      <c r="BW9" s="1436"/>
      <c r="BX9" s="1436"/>
      <c r="BY9" s="1436"/>
      <c r="BZ9" s="1436"/>
      <c r="CA9" s="1436"/>
      <c r="CB9" s="1436"/>
      <c r="CC9" s="1436"/>
      <c r="CD9" s="1436"/>
      <c r="CE9" s="1436"/>
      <c r="CF9" s="1436"/>
      <c r="CG9" s="1436"/>
      <c r="CH9" s="1435">
        <v>94029</v>
      </c>
      <c r="CI9" s="1435"/>
      <c r="CJ9" s="1435"/>
      <c r="CK9" s="1435"/>
      <c r="CL9" s="1435"/>
      <c r="CM9" s="1435"/>
      <c r="CN9" s="1435"/>
      <c r="CO9" s="1435"/>
      <c r="CP9" s="1437"/>
      <c r="CQ9" s="1437"/>
      <c r="CR9" s="1437"/>
      <c r="CS9" s="1437"/>
      <c r="CT9" s="1437"/>
      <c r="CU9" s="1437"/>
      <c r="CV9" s="1437"/>
      <c r="CW9" s="1437"/>
      <c r="CX9" s="1437"/>
      <c r="CY9" s="1437"/>
      <c r="CZ9" s="1437"/>
      <c r="DA9" s="1437"/>
      <c r="DB9" s="1437"/>
      <c r="DC9" s="1437"/>
      <c r="DD9" s="1437"/>
      <c r="DE9" s="1437"/>
      <c r="DF9" s="1437"/>
      <c r="DG9" s="1438"/>
    </row>
    <row r="10" spans="1:111" ht="10.5" customHeight="1">
      <c r="A10" s="1470"/>
      <c r="B10" s="1471"/>
      <c r="C10" s="1472"/>
      <c r="D10" s="1434">
        <f>D9+1</f>
        <v>3</v>
      </c>
      <c r="E10" s="1435"/>
      <c r="F10" s="1435"/>
      <c r="G10" s="1436" t="s">
        <v>232</v>
      </c>
      <c r="H10" s="1436"/>
      <c r="I10" s="1436"/>
      <c r="J10" s="1436"/>
      <c r="K10" s="1436"/>
      <c r="L10" s="1436"/>
      <c r="M10" s="1436"/>
      <c r="N10" s="1436"/>
      <c r="O10" s="1436"/>
      <c r="P10" s="1436"/>
      <c r="Q10" s="1436"/>
      <c r="R10" s="1436"/>
      <c r="S10" s="1436"/>
      <c r="T10" s="1436"/>
      <c r="U10" s="1436"/>
      <c r="V10" s="1436"/>
      <c r="W10" s="1436"/>
      <c r="X10" s="1436"/>
      <c r="Y10" s="1436"/>
      <c r="Z10" s="1436"/>
      <c r="AA10" s="1436"/>
      <c r="AB10" s="1436"/>
      <c r="AC10" s="1436"/>
      <c r="AD10" s="1436"/>
      <c r="AE10" s="1436"/>
      <c r="AF10" s="1436"/>
      <c r="AG10" s="1436"/>
      <c r="AH10" s="1436"/>
      <c r="AI10" s="1436"/>
      <c r="AJ10" s="1436"/>
      <c r="AK10" s="1436"/>
      <c r="AL10" s="1436"/>
      <c r="AM10" s="1436"/>
      <c r="AN10" s="1436"/>
      <c r="AO10" s="1436"/>
      <c r="AP10" s="1436"/>
      <c r="AQ10" s="1436"/>
      <c r="AR10" s="1436"/>
      <c r="AS10" s="1436"/>
      <c r="AT10" s="1436"/>
      <c r="AU10" s="1436"/>
      <c r="AV10" s="1436"/>
      <c r="AW10" s="1436"/>
      <c r="AX10" s="1436"/>
      <c r="AY10" s="1436"/>
      <c r="AZ10" s="1436"/>
      <c r="BA10" s="1436"/>
      <c r="BB10" s="1436"/>
      <c r="BC10" s="1436"/>
      <c r="BD10" s="1436"/>
      <c r="BE10" s="1436"/>
      <c r="BF10" s="1436"/>
      <c r="BG10" s="1436"/>
      <c r="BH10" s="1436"/>
      <c r="BI10" s="1436"/>
      <c r="BJ10" s="1436"/>
      <c r="BK10" s="1436"/>
      <c r="BL10" s="1436"/>
      <c r="BM10" s="1436"/>
      <c r="BN10" s="1436"/>
      <c r="BO10" s="1436"/>
      <c r="BP10" s="1436"/>
      <c r="BQ10" s="1436"/>
      <c r="BR10" s="1436"/>
      <c r="BS10" s="1436"/>
      <c r="BT10" s="1436"/>
      <c r="BU10" s="1436"/>
      <c r="BV10" s="1436"/>
      <c r="BW10" s="1436"/>
      <c r="BX10" s="1436"/>
      <c r="BY10" s="1436"/>
      <c r="BZ10" s="1436"/>
      <c r="CA10" s="1436"/>
      <c r="CB10" s="1436"/>
      <c r="CC10" s="1436"/>
      <c r="CD10" s="1436"/>
      <c r="CE10" s="1436"/>
      <c r="CF10" s="1436"/>
      <c r="CG10" s="1436"/>
      <c r="CH10" s="1435">
        <v>94039</v>
      </c>
      <c r="CI10" s="1435"/>
      <c r="CJ10" s="1435"/>
      <c r="CK10" s="1435"/>
      <c r="CL10" s="1435"/>
      <c r="CM10" s="1435"/>
      <c r="CN10" s="1435"/>
      <c r="CO10" s="1435"/>
      <c r="CP10" s="1437"/>
      <c r="CQ10" s="1437"/>
      <c r="CR10" s="1437"/>
      <c r="CS10" s="1437"/>
      <c r="CT10" s="1437"/>
      <c r="CU10" s="1437"/>
      <c r="CV10" s="1437"/>
      <c r="CW10" s="1437"/>
      <c r="CX10" s="1437"/>
      <c r="CY10" s="1437"/>
      <c r="CZ10" s="1437"/>
      <c r="DA10" s="1437"/>
      <c r="DB10" s="1437"/>
      <c r="DC10" s="1437"/>
      <c r="DD10" s="1437"/>
      <c r="DE10" s="1437"/>
      <c r="DF10" s="1437"/>
      <c r="DG10" s="1438"/>
    </row>
    <row r="11" spans="1:111" ht="10.5" customHeight="1">
      <c r="A11" s="1470"/>
      <c r="B11" s="1471"/>
      <c r="C11" s="1472"/>
      <c r="D11" s="1434">
        <f>D10+1</f>
        <v>4</v>
      </c>
      <c r="E11" s="1435"/>
      <c r="F11" s="1435"/>
      <c r="G11" s="1436" t="s">
        <v>233</v>
      </c>
      <c r="H11" s="1436"/>
      <c r="I11" s="1436"/>
      <c r="J11" s="1436"/>
      <c r="K11" s="1436"/>
      <c r="L11" s="1436"/>
      <c r="M11" s="1436"/>
      <c r="N11" s="1436"/>
      <c r="O11" s="1436"/>
      <c r="P11" s="1436"/>
      <c r="Q11" s="1436"/>
      <c r="R11" s="1436"/>
      <c r="S11" s="1436"/>
      <c r="T11" s="1436"/>
      <c r="U11" s="1436"/>
      <c r="V11" s="1436"/>
      <c r="W11" s="1436"/>
      <c r="X11" s="1436"/>
      <c r="Y11" s="1436"/>
      <c r="Z11" s="1436"/>
      <c r="AA11" s="1436"/>
      <c r="AB11" s="1436"/>
      <c r="AC11" s="1436"/>
      <c r="AD11" s="1436"/>
      <c r="AE11" s="1436"/>
      <c r="AF11" s="1436"/>
      <c r="AG11" s="1436"/>
      <c r="AH11" s="1436"/>
      <c r="AI11" s="1436"/>
      <c r="AJ11" s="1436"/>
      <c r="AK11" s="1436"/>
      <c r="AL11" s="1436"/>
      <c r="AM11" s="1436"/>
      <c r="AN11" s="1436"/>
      <c r="AO11" s="1436"/>
      <c r="AP11" s="1436"/>
      <c r="AQ11" s="1436"/>
      <c r="AR11" s="1436"/>
      <c r="AS11" s="1436"/>
      <c r="AT11" s="1436"/>
      <c r="AU11" s="1436"/>
      <c r="AV11" s="1436"/>
      <c r="AW11" s="1436"/>
      <c r="AX11" s="1436"/>
      <c r="AY11" s="1436"/>
      <c r="AZ11" s="1436"/>
      <c r="BA11" s="1436"/>
      <c r="BB11" s="1436"/>
      <c r="BC11" s="1436"/>
      <c r="BD11" s="1436"/>
      <c r="BE11" s="1436"/>
      <c r="BF11" s="1436"/>
      <c r="BG11" s="1436"/>
      <c r="BH11" s="1436"/>
      <c r="BI11" s="1436"/>
      <c r="BJ11" s="1436"/>
      <c r="BK11" s="1436"/>
      <c r="BL11" s="1436"/>
      <c r="BM11" s="1436"/>
      <c r="BN11" s="1436"/>
      <c r="BO11" s="1436"/>
      <c r="BP11" s="1436"/>
      <c r="BQ11" s="1436"/>
      <c r="BR11" s="1436"/>
      <c r="BS11" s="1436"/>
      <c r="BT11" s="1436"/>
      <c r="BU11" s="1436"/>
      <c r="BV11" s="1436"/>
      <c r="BW11" s="1436"/>
      <c r="BX11" s="1436"/>
      <c r="BY11" s="1436"/>
      <c r="BZ11" s="1436"/>
      <c r="CA11" s="1436"/>
      <c r="CB11" s="1436"/>
      <c r="CC11" s="1436"/>
      <c r="CD11" s="1436"/>
      <c r="CE11" s="1436"/>
      <c r="CF11" s="1436"/>
      <c r="CG11" s="1436"/>
      <c r="CH11" s="1435">
        <v>94043</v>
      </c>
      <c r="CI11" s="1435"/>
      <c r="CJ11" s="1435"/>
      <c r="CK11" s="1435"/>
      <c r="CL11" s="1435"/>
      <c r="CM11" s="1435"/>
      <c r="CN11" s="1435"/>
      <c r="CO11" s="1435"/>
      <c r="CP11" s="1437"/>
      <c r="CQ11" s="1437"/>
      <c r="CR11" s="1437"/>
      <c r="CS11" s="1437"/>
      <c r="CT11" s="1437"/>
      <c r="CU11" s="1437"/>
      <c r="CV11" s="1437"/>
      <c r="CW11" s="1437"/>
      <c r="CX11" s="1437"/>
      <c r="CY11" s="1437"/>
      <c r="CZ11" s="1437"/>
      <c r="DA11" s="1437"/>
      <c r="DB11" s="1437"/>
      <c r="DC11" s="1437"/>
      <c r="DD11" s="1437"/>
      <c r="DE11" s="1437"/>
      <c r="DF11" s="1437"/>
      <c r="DG11" s="1438"/>
    </row>
    <row r="12" spans="1:111" ht="10.5" customHeight="1">
      <c r="A12" s="1470"/>
      <c r="B12" s="1471"/>
      <c r="C12" s="1472"/>
      <c r="D12" s="1434">
        <f>D11+1</f>
        <v>5</v>
      </c>
      <c r="E12" s="1435"/>
      <c r="F12" s="1435"/>
      <c r="G12" s="1436" t="s">
        <v>234</v>
      </c>
      <c r="H12" s="1436"/>
      <c r="I12" s="1436"/>
      <c r="J12" s="1436"/>
      <c r="K12" s="1436"/>
      <c r="L12" s="1436"/>
      <c r="M12" s="1436"/>
      <c r="N12" s="1436"/>
      <c r="O12" s="1436"/>
      <c r="P12" s="1436"/>
      <c r="Q12" s="1436"/>
      <c r="R12" s="1436"/>
      <c r="S12" s="1436"/>
      <c r="T12" s="1436"/>
      <c r="U12" s="1436"/>
      <c r="V12" s="1436"/>
      <c r="W12" s="1436"/>
      <c r="X12" s="1436"/>
      <c r="Y12" s="1436"/>
      <c r="Z12" s="1436"/>
      <c r="AA12" s="1436"/>
      <c r="AB12" s="1436"/>
      <c r="AC12" s="1436"/>
      <c r="AD12" s="1436"/>
      <c r="AE12" s="1436"/>
      <c r="AF12" s="1436"/>
      <c r="AG12" s="1436"/>
      <c r="AH12" s="1436"/>
      <c r="AI12" s="1436"/>
      <c r="AJ12" s="1436"/>
      <c r="AK12" s="1436"/>
      <c r="AL12" s="1436"/>
      <c r="AM12" s="1436"/>
      <c r="AN12" s="1436"/>
      <c r="AO12" s="1436"/>
      <c r="AP12" s="1436"/>
      <c r="AQ12" s="1436"/>
      <c r="AR12" s="1436"/>
      <c r="AS12" s="1436"/>
      <c r="AT12" s="1436"/>
      <c r="AU12" s="1436"/>
      <c r="AV12" s="1436"/>
      <c r="AW12" s="1436"/>
      <c r="AX12" s="1436"/>
      <c r="AY12" s="1436"/>
      <c r="AZ12" s="1436"/>
      <c r="BA12" s="1436"/>
      <c r="BB12" s="1436"/>
      <c r="BC12" s="1436"/>
      <c r="BD12" s="1436"/>
      <c r="BE12" s="1436"/>
      <c r="BF12" s="1436"/>
      <c r="BG12" s="1436"/>
      <c r="BH12" s="1436"/>
      <c r="BI12" s="1436"/>
      <c r="BJ12" s="1436"/>
      <c r="BK12" s="1436"/>
      <c r="BL12" s="1436"/>
      <c r="BM12" s="1436"/>
      <c r="BN12" s="1436"/>
      <c r="BO12" s="1436"/>
      <c r="BP12" s="1436"/>
      <c r="BQ12" s="1436"/>
      <c r="BR12" s="1436"/>
      <c r="BS12" s="1436"/>
      <c r="BT12" s="1436"/>
      <c r="BU12" s="1436"/>
      <c r="BV12" s="1436"/>
      <c r="BW12" s="1436"/>
      <c r="BX12" s="1436"/>
      <c r="BY12" s="1436"/>
      <c r="BZ12" s="1436"/>
      <c r="CA12" s="1436"/>
      <c r="CB12" s="1436"/>
      <c r="CC12" s="1436"/>
      <c r="CD12" s="1436"/>
      <c r="CE12" s="1436"/>
      <c r="CF12" s="1436"/>
      <c r="CG12" s="1436"/>
      <c r="CH12" s="1435">
        <v>94049</v>
      </c>
      <c r="CI12" s="1435"/>
      <c r="CJ12" s="1435"/>
      <c r="CK12" s="1435"/>
      <c r="CL12" s="1435"/>
      <c r="CM12" s="1435"/>
      <c r="CN12" s="1435"/>
      <c r="CO12" s="1435"/>
      <c r="CP12" s="1490">
        <f>SUM(CP14:DG16)</f>
        <v>0</v>
      </c>
      <c r="CQ12" s="1490"/>
      <c r="CR12" s="1490"/>
      <c r="CS12" s="1490"/>
      <c r="CT12" s="1490"/>
      <c r="CU12" s="1490"/>
      <c r="CV12" s="1490"/>
      <c r="CW12" s="1490"/>
      <c r="CX12" s="1490"/>
      <c r="CY12" s="1490"/>
      <c r="CZ12" s="1490"/>
      <c r="DA12" s="1490"/>
      <c r="DB12" s="1490"/>
      <c r="DC12" s="1490"/>
      <c r="DD12" s="1490"/>
      <c r="DE12" s="1490"/>
      <c r="DF12" s="1490"/>
      <c r="DG12" s="1491"/>
    </row>
    <row r="13" spans="1:111" ht="10.5" customHeight="1">
      <c r="A13" s="1470"/>
      <c r="B13" s="1471"/>
      <c r="C13" s="1472"/>
      <c r="D13" s="1434"/>
      <c r="E13" s="1435"/>
      <c r="F13" s="1435"/>
      <c r="G13" s="1489" t="s">
        <v>151</v>
      </c>
      <c r="H13" s="1489"/>
      <c r="I13" s="1489"/>
      <c r="J13" s="1489"/>
      <c r="K13" s="1489"/>
      <c r="L13" s="1489"/>
      <c r="M13" s="1489"/>
      <c r="N13" s="1489"/>
      <c r="O13" s="1489"/>
      <c r="P13" s="1489"/>
      <c r="Q13" s="1489"/>
      <c r="R13" s="1489"/>
      <c r="S13" s="1489"/>
      <c r="T13" s="1489"/>
      <c r="U13" s="1489"/>
      <c r="V13" s="1489"/>
      <c r="W13" s="1489"/>
      <c r="X13" s="1489"/>
      <c r="Y13" s="1489"/>
      <c r="Z13" s="1489"/>
      <c r="AA13" s="1489" t="s">
        <v>91</v>
      </c>
      <c r="AB13" s="1489"/>
      <c r="AC13" s="1489"/>
      <c r="AD13" s="1489"/>
      <c r="AE13" s="1489"/>
      <c r="AF13" s="1489"/>
      <c r="AG13" s="1489"/>
      <c r="AH13" s="1489"/>
      <c r="AI13" s="1489"/>
      <c r="AJ13" s="1489"/>
      <c r="AK13" s="1489"/>
      <c r="AL13" s="1489"/>
      <c r="AM13" s="1489"/>
      <c r="AN13" s="1489"/>
      <c r="AO13" s="1489"/>
      <c r="AP13" s="1489"/>
      <c r="AQ13" s="1489"/>
      <c r="AR13" s="1489"/>
      <c r="AS13" s="1489"/>
      <c r="AT13" s="1489"/>
      <c r="AU13" s="1489" t="s">
        <v>150</v>
      </c>
      <c r="AV13" s="1489"/>
      <c r="AW13" s="1489"/>
      <c r="AX13" s="1489"/>
      <c r="AY13" s="1489"/>
      <c r="AZ13" s="1489"/>
      <c r="BA13" s="1489"/>
      <c r="BB13" s="1489"/>
      <c r="BC13" s="1489"/>
      <c r="BD13" s="1489"/>
      <c r="BE13" s="1489"/>
      <c r="BF13" s="1489"/>
      <c r="BG13" s="1489"/>
      <c r="BH13" s="1489"/>
      <c r="BI13" s="1489"/>
      <c r="BJ13" s="1489"/>
      <c r="BK13" s="1489"/>
      <c r="BL13" s="1489"/>
      <c r="BM13" s="1489"/>
      <c r="BN13" s="1489"/>
      <c r="BO13" s="1489"/>
      <c r="BP13" s="1489"/>
      <c r="BQ13" s="1489"/>
      <c r="BR13" s="1489"/>
      <c r="BS13" s="1489"/>
      <c r="BT13" s="1489"/>
      <c r="BU13" s="1489"/>
      <c r="BV13" s="1489"/>
      <c r="BW13" s="1489"/>
      <c r="BX13" s="1489"/>
      <c r="BY13" s="1489" t="s">
        <v>149</v>
      </c>
      <c r="BZ13" s="1489"/>
      <c r="CA13" s="1489"/>
      <c r="CB13" s="1489"/>
      <c r="CC13" s="1489"/>
      <c r="CD13" s="1489"/>
      <c r="CE13" s="1489"/>
      <c r="CF13" s="1489"/>
      <c r="CG13" s="1489"/>
      <c r="CH13" s="1435"/>
      <c r="CI13" s="1435"/>
      <c r="CJ13" s="1435"/>
      <c r="CK13" s="1435"/>
      <c r="CL13" s="1435"/>
      <c r="CM13" s="1435"/>
      <c r="CN13" s="1435"/>
      <c r="CO13" s="1435"/>
      <c r="CP13" s="1490"/>
      <c r="CQ13" s="1490"/>
      <c r="CR13" s="1490"/>
      <c r="CS13" s="1490"/>
      <c r="CT13" s="1490"/>
      <c r="CU13" s="1490"/>
      <c r="CV13" s="1490"/>
      <c r="CW13" s="1490"/>
      <c r="CX13" s="1490"/>
      <c r="CY13" s="1490"/>
      <c r="CZ13" s="1490"/>
      <c r="DA13" s="1490"/>
      <c r="DB13" s="1490"/>
      <c r="DC13" s="1490"/>
      <c r="DD13" s="1490"/>
      <c r="DE13" s="1490"/>
      <c r="DF13" s="1490"/>
      <c r="DG13" s="1491"/>
    </row>
    <row r="14" spans="1:111" ht="10.5" customHeight="1">
      <c r="A14" s="1470"/>
      <c r="B14" s="1471"/>
      <c r="C14" s="1472"/>
      <c r="D14" s="1434"/>
      <c r="E14" s="1435"/>
      <c r="F14" s="1435"/>
      <c r="G14" s="1489"/>
      <c r="H14" s="1489"/>
      <c r="I14" s="1489"/>
      <c r="J14" s="1489"/>
      <c r="K14" s="1489"/>
      <c r="L14" s="1489"/>
      <c r="M14" s="1489"/>
      <c r="N14" s="1489"/>
      <c r="O14" s="1489"/>
      <c r="P14" s="1489"/>
      <c r="Q14" s="1489"/>
      <c r="R14" s="1489"/>
      <c r="S14" s="1489"/>
      <c r="T14" s="1489"/>
      <c r="U14" s="1489"/>
      <c r="V14" s="1489"/>
      <c r="W14" s="1489"/>
      <c r="X14" s="1489"/>
      <c r="Y14" s="1489"/>
      <c r="Z14" s="1489"/>
      <c r="AA14" s="1489"/>
      <c r="AB14" s="1489"/>
      <c r="AC14" s="1489"/>
      <c r="AD14" s="1489"/>
      <c r="AE14" s="1489"/>
      <c r="AF14" s="1489"/>
      <c r="AG14" s="1489"/>
      <c r="AH14" s="1489"/>
      <c r="AI14" s="1489"/>
      <c r="AJ14" s="1489"/>
      <c r="AK14" s="1489"/>
      <c r="AL14" s="1489"/>
      <c r="AM14" s="1489"/>
      <c r="AN14" s="1489"/>
      <c r="AO14" s="1489"/>
      <c r="AP14" s="1489"/>
      <c r="AQ14" s="1489"/>
      <c r="AR14" s="1489"/>
      <c r="AS14" s="1489"/>
      <c r="AT14" s="1489"/>
      <c r="AU14" s="1489"/>
      <c r="AV14" s="1489"/>
      <c r="AW14" s="1489"/>
      <c r="AX14" s="1489"/>
      <c r="AY14" s="1489"/>
      <c r="AZ14" s="1489"/>
      <c r="BA14" s="1489"/>
      <c r="BB14" s="1489"/>
      <c r="BC14" s="1489"/>
      <c r="BD14" s="1489"/>
      <c r="BE14" s="1489"/>
      <c r="BF14" s="1489"/>
      <c r="BG14" s="1489"/>
      <c r="BH14" s="1489"/>
      <c r="BI14" s="1489"/>
      <c r="BJ14" s="1489"/>
      <c r="BK14" s="1489"/>
      <c r="BL14" s="1489"/>
      <c r="BM14" s="1489"/>
      <c r="BN14" s="1489"/>
      <c r="BO14" s="1489"/>
      <c r="BP14" s="1489"/>
      <c r="BQ14" s="1489"/>
      <c r="BR14" s="1489"/>
      <c r="BS14" s="1489"/>
      <c r="BT14" s="1489"/>
      <c r="BU14" s="1489"/>
      <c r="BV14" s="1489"/>
      <c r="BW14" s="1489"/>
      <c r="BX14" s="1489"/>
      <c r="BY14" s="1489"/>
      <c r="BZ14" s="1489"/>
      <c r="CA14" s="1489"/>
      <c r="CB14" s="1489"/>
      <c r="CC14" s="1489"/>
      <c r="CD14" s="1489"/>
      <c r="CE14" s="1489"/>
      <c r="CF14" s="1489"/>
      <c r="CG14" s="1489"/>
      <c r="CH14" s="1435"/>
      <c r="CI14" s="1435"/>
      <c r="CJ14" s="1435"/>
      <c r="CK14" s="1435"/>
      <c r="CL14" s="1435"/>
      <c r="CM14" s="1435"/>
      <c r="CN14" s="1435"/>
      <c r="CO14" s="1435"/>
      <c r="CP14" s="1437"/>
      <c r="CQ14" s="1437"/>
      <c r="CR14" s="1437"/>
      <c r="CS14" s="1437"/>
      <c r="CT14" s="1437"/>
      <c r="CU14" s="1437"/>
      <c r="CV14" s="1437"/>
      <c r="CW14" s="1437"/>
      <c r="CX14" s="1437"/>
      <c r="CY14" s="1437"/>
      <c r="CZ14" s="1437"/>
      <c r="DA14" s="1437"/>
      <c r="DB14" s="1437"/>
      <c r="DC14" s="1437"/>
      <c r="DD14" s="1437"/>
      <c r="DE14" s="1437"/>
      <c r="DF14" s="1437"/>
      <c r="DG14" s="1438"/>
    </row>
    <row r="15" spans="1:111" ht="10.5" customHeight="1">
      <c r="A15" s="1470"/>
      <c r="B15" s="1471"/>
      <c r="C15" s="1472"/>
      <c r="D15" s="1434"/>
      <c r="E15" s="1435"/>
      <c r="F15" s="1435"/>
      <c r="G15" s="1489"/>
      <c r="H15" s="1489"/>
      <c r="I15" s="1489"/>
      <c r="J15" s="1489"/>
      <c r="K15" s="1489"/>
      <c r="L15" s="1489"/>
      <c r="M15" s="1489"/>
      <c r="N15" s="1489"/>
      <c r="O15" s="1489"/>
      <c r="P15" s="1489"/>
      <c r="Q15" s="1489"/>
      <c r="R15" s="1489"/>
      <c r="S15" s="1489"/>
      <c r="T15" s="1489"/>
      <c r="U15" s="1489"/>
      <c r="V15" s="1489"/>
      <c r="W15" s="1489"/>
      <c r="X15" s="1489"/>
      <c r="Y15" s="1489"/>
      <c r="Z15" s="1489"/>
      <c r="AA15" s="1489"/>
      <c r="AB15" s="1489"/>
      <c r="AC15" s="1489"/>
      <c r="AD15" s="1489"/>
      <c r="AE15" s="1489"/>
      <c r="AF15" s="1489"/>
      <c r="AG15" s="1489"/>
      <c r="AH15" s="1489"/>
      <c r="AI15" s="1489"/>
      <c r="AJ15" s="1489"/>
      <c r="AK15" s="1489"/>
      <c r="AL15" s="1489"/>
      <c r="AM15" s="1489"/>
      <c r="AN15" s="1489"/>
      <c r="AO15" s="1489"/>
      <c r="AP15" s="1489"/>
      <c r="AQ15" s="1489"/>
      <c r="AR15" s="1489"/>
      <c r="AS15" s="1489"/>
      <c r="AT15" s="1489"/>
      <c r="AU15" s="1489"/>
      <c r="AV15" s="1489"/>
      <c r="AW15" s="1489"/>
      <c r="AX15" s="1489"/>
      <c r="AY15" s="1489"/>
      <c r="AZ15" s="1489"/>
      <c r="BA15" s="1489"/>
      <c r="BB15" s="1489"/>
      <c r="BC15" s="1489"/>
      <c r="BD15" s="1489"/>
      <c r="BE15" s="1489"/>
      <c r="BF15" s="1489"/>
      <c r="BG15" s="1489"/>
      <c r="BH15" s="1489"/>
      <c r="BI15" s="1489"/>
      <c r="BJ15" s="1489"/>
      <c r="BK15" s="1489"/>
      <c r="BL15" s="1489"/>
      <c r="BM15" s="1489"/>
      <c r="BN15" s="1489"/>
      <c r="BO15" s="1489"/>
      <c r="BP15" s="1489"/>
      <c r="BQ15" s="1489"/>
      <c r="BR15" s="1489"/>
      <c r="BS15" s="1489"/>
      <c r="BT15" s="1489"/>
      <c r="BU15" s="1489"/>
      <c r="BV15" s="1489"/>
      <c r="BW15" s="1489"/>
      <c r="BX15" s="1489"/>
      <c r="BY15" s="1489"/>
      <c r="BZ15" s="1489"/>
      <c r="CA15" s="1489"/>
      <c r="CB15" s="1489"/>
      <c r="CC15" s="1489"/>
      <c r="CD15" s="1489"/>
      <c r="CE15" s="1489"/>
      <c r="CF15" s="1489"/>
      <c r="CG15" s="1489"/>
      <c r="CH15" s="1435"/>
      <c r="CI15" s="1435"/>
      <c r="CJ15" s="1435"/>
      <c r="CK15" s="1435"/>
      <c r="CL15" s="1435"/>
      <c r="CM15" s="1435"/>
      <c r="CN15" s="1435"/>
      <c r="CO15" s="1435"/>
      <c r="CP15" s="1437"/>
      <c r="CQ15" s="1437"/>
      <c r="CR15" s="1437"/>
      <c r="CS15" s="1437"/>
      <c r="CT15" s="1437"/>
      <c r="CU15" s="1437"/>
      <c r="CV15" s="1437"/>
      <c r="CW15" s="1437"/>
      <c r="CX15" s="1437"/>
      <c r="CY15" s="1437"/>
      <c r="CZ15" s="1437"/>
      <c r="DA15" s="1437"/>
      <c r="DB15" s="1437"/>
      <c r="DC15" s="1437"/>
      <c r="DD15" s="1437"/>
      <c r="DE15" s="1437"/>
      <c r="DF15" s="1437"/>
      <c r="DG15" s="1438"/>
    </row>
    <row r="16" spans="1:111" ht="10.5" customHeight="1">
      <c r="A16" s="1470"/>
      <c r="B16" s="1471"/>
      <c r="C16" s="1472"/>
      <c r="D16" s="1434"/>
      <c r="E16" s="1435"/>
      <c r="F16" s="1435"/>
      <c r="G16" s="1489"/>
      <c r="H16" s="1489"/>
      <c r="I16" s="1489"/>
      <c r="J16" s="1489"/>
      <c r="K16" s="1489"/>
      <c r="L16" s="1489"/>
      <c r="M16" s="1489"/>
      <c r="N16" s="1489"/>
      <c r="O16" s="1489"/>
      <c r="P16" s="1489"/>
      <c r="Q16" s="1489"/>
      <c r="R16" s="1489"/>
      <c r="S16" s="1489"/>
      <c r="T16" s="1489"/>
      <c r="U16" s="1489"/>
      <c r="V16" s="1489"/>
      <c r="W16" s="1489"/>
      <c r="X16" s="1489"/>
      <c r="Y16" s="1489"/>
      <c r="Z16" s="1489"/>
      <c r="AA16" s="1489"/>
      <c r="AB16" s="1489"/>
      <c r="AC16" s="1489"/>
      <c r="AD16" s="1489"/>
      <c r="AE16" s="1489"/>
      <c r="AF16" s="1489"/>
      <c r="AG16" s="1489"/>
      <c r="AH16" s="1489"/>
      <c r="AI16" s="1489"/>
      <c r="AJ16" s="1489"/>
      <c r="AK16" s="1489"/>
      <c r="AL16" s="1489"/>
      <c r="AM16" s="1489"/>
      <c r="AN16" s="1489"/>
      <c r="AO16" s="1489"/>
      <c r="AP16" s="1489"/>
      <c r="AQ16" s="1489"/>
      <c r="AR16" s="1489"/>
      <c r="AS16" s="1489"/>
      <c r="AT16" s="1489"/>
      <c r="AU16" s="1489"/>
      <c r="AV16" s="1489"/>
      <c r="AW16" s="1489"/>
      <c r="AX16" s="1489"/>
      <c r="AY16" s="1489"/>
      <c r="AZ16" s="1489"/>
      <c r="BA16" s="1489"/>
      <c r="BB16" s="1489"/>
      <c r="BC16" s="1489"/>
      <c r="BD16" s="1489"/>
      <c r="BE16" s="1489"/>
      <c r="BF16" s="1489"/>
      <c r="BG16" s="1489"/>
      <c r="BH16" s="1489"/>
      <c r="BI16" s="1489"/>
      <c r="BJ16" s="1489"/>
      <c r="BK16" s="1489"/>
      <c r="BL16" s="1489"/>
      <c r="BM16" s="1489"/>
      <c r="BN16" s="1489"/>
      <c r="BO16" s="1489"/>
      <c r="BP16" s="1489"/>
      <c r="BQ16" s="1489"/>
      <c r="BR16" s="1489"/>
      <c r="BS16" s="1489"/>
      <c r="BT16" s="1489"/>
      <c r="BU16" s="1489"/>
      <c r="BV16" s="1489"/>
      <c r="BW16" s="1489"/>
      <c r="BX16" s="1489"/>
      <c r="BY16" s="1489"/>
      <c r="BZ16" s="1489"/>
      <c r="CA16" s="1489"/>
      <c r="CB16" s="1489"/>
      <c r="CC16" s="1489"/>
      <c r="CD16" s="1489"/>
      <c r="CE16" s="1489"/>
      <c r="CF16" s="1489"/>
      <c r="CG16" s="1489"/>
      <c r="CH16" s="1435"/>
      <c r="CI16" s="1435"/>
      <c r="CJ16" s="1435"/>
      <c r="CK16" s="1435"/>
      <c r="CL16" s="1435"/>
      <c r="CM16" s="1435"/>
      <c r="CN16" s="1435"/>
      <c r="CO16" s="1435"/>
      <c r="CP16" s="1437"/>
      <c r="CQ16" s="1437"/>
      <c r="CR16" s="1437"/>
      <c r="CS16" s="1437"/>
      <c r="CT16" s="1437"/>
      <c r="CU16" s="1437"/>
      <c r="CV16" s="1437"/>
      <c r="CW16" s="1437"/>
      <c r="CX16" s="1437"/>
      <c r="CY16" s="1437"/>
      <c r="CZ16" s="1437"/>
      <c r="DA16" s="1437"/>
      <c r="DB16" s="1437"/>
      <c r="DC16" s="1437"/>
      <c r="DD16" s="1437"/>
      <c r="DE16" s="1437"/>
      <c r="DF16" s="1437"/>
      <c r="DG16" s="1438"/>
    </row>
    <row r="17" spans="1:111" ht="10.5" customHeight="1">
      <c r="A17" s="1470"/>
      <c r="B17" s="1471"/>
      <c r="C17" s="1472"/>
      <c r="D17" s="1434">
        <f>D12+1</f>
        <v>6</v>
      </c>
      <c r="E17" s="1435"/>
      <c r="F17" s="1435"/>
      <c r="G17" s="1436" t="s">
        <v>152</v>
      </c>
      <c r="H17" s="1436"/>
      <c r="I17" s="1436"/>
      <c r="J17" s="1436"/>
      <c r="K17" s="1436"/>
      <c r="L17" s="1436"/>
      <c r="M17" s="1436"/>
      <c r="N17" s="1436"/>
      <c r="O17" s="1436"/>
      <c r="P17" s="1436"/>
      <c r="Q17" s="1436"/>
      <c r="R17" s="1436"/>
      <c r="S17" s="1436"/>
      <c r="T17" s="1436"/>
      <c r="U17" s="1436"/>
      <c r="V17" s="1436"/>
      <c r="W17" s="1436"/>
      <c r="X17" s="1436"/>
      <c r="Y17" s="1436"/>
      <c r="Z17" s="1436"/>
      <c r="AA17" s="1436"/>
      <c r="AB17" s="1436"/>
      <c r="AC17" s="1436"/>
      <c r="AD17" s="1436"/>
      <c r="AE17" s="1436"/>
      <c r="AF17" s="1436"/>
      <c r="AG17" s="1436"/>
      <c r="AH17" s="1436"/>
      <c r="AI17" s="1436"/>
      <c r="AJ17" s="1436"/>
      <c r="AK17" s="1436"/>
      <c r="AL17" s="1436"/>
      <c r="AM17" s="1436"/>
      <c r="AN17" s="1436"/>
      <c r="AO17" s="1436"/>
      <c r="AP17" s="1436"/>
      <c r="AQ17" s="1436"/>
      <c r="AR17" s="1436"/>
      <c r="AS17" s="1436"/>
      <c r="AT17" s="1436"/>
      <c r="AU17" s="1436"/>
      <c r="AV17" s="1436"/>
      <c r="AW17" s="1436"/>
      <c r="AX17" s="1436"/>
      <c r="AY17" s="1436"/>
      <c r="AZ17" s="1436"/>
      <c r="BA17" s="1436"/>
      <c r="BB17" s="1436"/>
      <c r="BC17" s="1436"/>
      <c r="BD17" s="1436"/>
      <c r="BE17" s="1436"/>
      <c r="BF17" s="1436"/>
      <c r="BG17" s="1436"/>
      <c r="BH17" s="1436"/>
      <c r="BI17" s="1436"/>
      <c r="BJ17" s="1436"/>
      <c r="BK17" s="1436"/>
      <c r="BL17" s="1436"/>
      <c r="BM17" s="1436"/>
      <c r="BN17" s="1436"/>
      <c r="BO17" s="1436"/>
      <c r="BP17" s="1436"/>
      <c r="BQ17" s="1436"/>
      <c r="BR17" s="1436"/>
      <c r="BS17" s="1436"/>
      <c r="BT17" s="1436"/>
      <c r="BU17" s="1436"/>
      <c r="BV17" s="1436"/>
      <c r="BW17" s="1436"/>
      <c r="BX17" s="1436"/>
      <c r="BY17" s="1436"/>
      <c r="BZ17" s="1436"/>
      <c r="CA17" s="1436"/>
      <c r="CB17" s="1436"/>
      <c r="CC17" s="1436"/>
      <c r="CD17" s="1436"/>
      <c r="CE17" s="1436"/>
      <c r="CF17" s="1436"/>
      <c r="CG17" s="1436"/>
      <c r="CH17" s="1435">
        <v>940539</v>
      </c>
      <c r="CI17" s="1435"/>
      <c r="CJ17" s="1435"/>
      <c r="CK17" s="1435"/>
      <c r="CL17" s="1435"/>
      <c r="CM17" s="1435"/>
      <c r="CN17" s="1435"/>
      <c r="CO17" s="1435"/>
      <c r="CP17" s="1437"/>
      <c r="CQ17" s="1437"/>
      <c r="CR17" s="1437"/>
      <c r="CS17" s="1437"/>
      <c r="CT17" s="1437"/>
      <c r="CU17" s="1437"/>
      <c r="CV17" s="1437"/>
      <c r="CW17" s="1437"/>
      <c r="CX17" s="1437"/>
      <c r="CY17" s="1437"/>
      <c r="CZ17" s="1437"/>
      <c r="DA17" s="1437"/>
      <c r="DB17" s="1437"/>
      <c r="DC17" s="1437"/>
      <c r="DD17" s="1437"/>
      <c r="DE17" s="1437"/>
      <c r="DF17" s="1437"/>
      <c r="DG17" s="1438"/>
    </row>
    <row r="18" spans="1:111" ht="10.5" customHeight="1">
      <c r="A18" s="1470"/>
      <c r="B18" s="1471"/>
      <c r="C18" s="1472"/>
      <c r="D18" s="1434">
        <f aca="true" t="shared" si="0" ref="D18:D23">D17+1</f>
        <v>7</v>
      </c>
      <c r="E18" s="1435"/>
      <c r="F18" s="1435"/>
      <c r="G18" s="1436" t="s">
        <v>153</v>
      </c>
      <c r="H18" s="1436"/>
      <c r="I18" s="1436"/>
      <c r="J18" s="1436"/>
      <c r="K18" s="1436"/>
      <c r="L18" s="1436"/>
      <c r="M18" s="1436"/>
      <c r="N18" s="1436"/>
      <c r="O18" s="1436"/>
      <c r="P18" s="1436"/>
      <c r="Q18" s="1436"/>
      <c r="R18" s="1436"/>
      <c r="S18" s="1436"/>
      <c r="T18" s="1436"/>
      <c r="U18" s="1436"/>
      <c r="V18" s="1436"/>
      <c r="W18" s="1436"/>
      <c r="X18" s="1436"/>
      <c r="Y18" s="1436"/>
      <c r="Z18" s="1436"/>
      <c r="AA18" s="1436"/>
      <c r="AB18" s="1436"/>
      <c r="AC18" s="1436"/>
      <c r="AD18" s="1436"/>
      <c r="AE18" s="1436"/>
      <c r="AF18" s="1436"/>
      <c r="AG18" s="1436"/>
      <c r="AH18" s="1436"/>
      <c r="AI18" s="1436"/>
      <c r="AJ18" s="1436"/>
      <c r="AK18" s="1436"/>
      <c r="AL18" s="1436"/>
      <c r="AM18" s="1436"/>
      <c r="AN18" s="1436"/>
      <c r="AO18" s="1436"/>
      <c r="AP18" s="1436"/>
      <c r="AQ18" s="1436"/>
      <c r="AR18" s="1436"/>
      <c r="AS18" s="1436"/>
      <c r="AT18" s="1436"/>
      <c r="AU18" s="1436"/>
      <c r="AV18" s="1436"/>
      <c r="AW18" s="1436"/>
      <c r="AX18" s="1436"/>
      <c r="AY18" s="1436"/>
      <c r="AZ18" s="1436"/>
      <c r="BA18" s="1436"/>
      <c r="BB18" s="1436"/>
      <c r="BC18" s="1436"/>
      <c r="BD18" s="1436"/>
      <c r="BE18" s="1436"/>
      <c r="BF18" s="1436"/>
      <c r="BG18" s="1436"/>
      <c r="BH18" s="1436"/>
      <c r="BI18" s="1436"/>
      <c r="BJ18" s="1436"/>
      <c r="BK18" s="1436"/>
      <c r="BL18" s="1436"/>
      <c r="BM18" s="1436"/>
      <c r="BN18" s="1436"/>
      <c r="BO18" s="1436"/>
      <c r="BP18" s="1436"/>
      <c r="BQ18" s="1436"/>
      <c r="BR18" s="1436"/>
      <c r="BS18" s="1436"/>
      <c r="BT18" s="1436"/>
      <c r="BU18" s="1436"/>
      <c r="BV18" s="1436"/>
      <c r="BW18" s="1436"/>
      <c r="BX18" s="1436"/>
      <c r="BY18" s="1436"/>
      <c r="BZ18" s="1436"/>
      <c r="CA18" s="1436"/>
      <c r="CB18" s="1436"/>
      <c r="CC18" s="1436"/>
      <c r="CD18" s="1436"/>
      <c r="CE18" s="1436"/>
      <c r="CF18" s="1436"/>
      <c r="CG18" s="1436"/>
      <c r="CH18" s="1435">
        <v>940619</v>
      </c>
      <c r="CI18" s="1435"/>
      <c r="CJ18" s="1435"/>
      <c r="CK18" s="1435"/>
      <c r="CL18" s="1435"/>
      <c r="CM18" s="1435"/>
      <c r="CN18" s="1435"/>
      <c r="CO18" s="1435"/>
      <c r="CP18" s="1437"/>
      <c r="CQ18" s="1437"/>
      <c r="CR18" s="1437"/>
      <c r="CS18" s="1437"/>
      <c r="CT18" s="1437"/>
      <c r="CU18" s="1437"/>
      <c r="CV18" s="1437"/>
      <c r="CW18" s="1437"/>
      <c r="CX18" s="1437"/>
      <c r="CY18" s="1437"/>
      <c r="CZ18" s="1437"/>
      <c r="DA18" s="1437"/>
      <c r="DB18" s="1437"/>
      <c r="DC18" s="1437"/>
      <c r="DD18" s="1437"/>
      <c r="DE18" s="1437"/>
      <c r="DF18" s="1437"/>
      <c r="DG18" s="1438"/>
    </row>
    <row r="19" spans="1:111" ht="10.5" customHeight="1">
      <c r="A19" s="1470"/>
      <c r="B19" s="1471"/>
      <c r="C19" s="1472"/>
      <c r="D19" s="1434">
        <f t="shared" si="0"/>
        <v>8</v>
      </c>
      <c r="E19" s="1435"/>
      <c r="F19" s="1435"/>
      <c r="G19" s="1436" t="s">
        <v>154</v>
      </c>
      <c r="H19" s="1436"/>
      <c r="I19" s="1436"/>
      <c r="J19" s="1436"/>
      <c r="K19" s="1436"/>
      <c r="L19" s="1436"/>
      <c r="M19" s="1436"/>
      <c r="N19" s="1436"/>
      <c r="O19" s="1436"/>
      <c r="P19" s="1436"/>
      <c r="Q19" s="1436"/>
      <c r="R19" s="1436"/>
      <c r="S19" s="1436"/>
      <c r="T19" s="1436"/>
      <c r="U19" s="1436"/>
      <c r="V19" s="1436"/>
      <c r="W19" s="1436"/>
      <c r="X19" s="1436"/>
      <c r="Y19" s="1436"/>
      <c r="Z19" s="1436"/>
      <c r="AA19" s="1436"/>
      <c r="AB19" s="1436"/>
      <c r="AC19" s="1436"/>
      <c r="AD19" s="1436"/>
      <c r="AE19" s="1436"/>
      <c r="AF19" s="1436"/>
      <c r="AG19" s="1436"/>
      <c r="AH19" s="1436"/>
      <c r="AI19" s="1436"/>
      <c r="AJ19" s="1436"/>
      <c r="AK19" s="1436"/>
      <c r="AL19" s="1436"/>
      <c r="AM19" s="1436"/>
      <c r="AN19" s="1436"/>
      <c r="AO19" s="1436"/>
      <c r="AP19" s="1436"/>
      <c r="AQ19" s="1436"/>
      <c r="AR19" s="1436"/>
      <c r="AS19" s="1436"/>
      <c r="AT19" s="1436"/>
      <c r="AU19" s="1436"/>
      <c r="AV19" s="1436"/>
      <c r="AW19" s="1436"/>
      <c r="AX19" s="1436"/>
      <c r="AY19" s="1436"/>
      <c r="AZ19" s="1436"/>
      <c r="BA19" s="1436"/>
      <c r="BB19" s="1436"/>
      <c r="BC19" s="1436"/>
      <c r="BD19" s="1436"/>
      <c r="BE19" s="1436"/>
      <c r="BF19" s="1436"/>
      <c r="BG19" s="1436"/>
      <c r="BH19" s="1436"/>
      <c r="BI19" s="1436"/>
      <c r="BJ19" s="1436"/>
      <c r="BK19" s="1436"/>
      <c r="BL19" s="1436"/>
      <c r="BM19" s="1436"/>
      <c r="BN19" s="1436"/>
      <c r="BO19" s="1436"/>
      <c r="BP19" s="1436"/>
      <c r="BQ19" s="1436"/>
      <c r="BR19" s="1436"/>
      <c r="BS19" s="1436"/>
      <c r="BT19" s="1436"/>
      <c r="BU19" s="1436"/>
      <c r="BV19" s="1436"/>
      <c r="BW19" s="1436"/>
      <c r="BX19" s="1436"/>
      <c r="BY19" s="1436"/>
      <c r="BZ19" s="1436"/>
      <c r="CA19" s="1436"/>
      <c r="CB19" s="1436"/>
      <c r="CC19" s="1436"/>
      <c r="CD19" s="1436"/>
      <c r="CE19" s="1436"/>
      <c r="CF19" s="1436"/>
      <c r="CG19" s="1436"/>
      <c r="CH19" s="1435">
        <v>940629</v>
      </c>
      <c r="CI19" s="1435"/>
      <c r="CJ19" s="1435"/>
      <c r="CK19" s="1435"/>
      <c r="CL19" s="1435"/>
      <c r="CM19" s="1435"/>
      <c r="CN19" s="1435"/>
      <c r="CO19" s="1435"/>
      <c r="CP19" s="1437"/>
      <c r="CQ19" s="1437"/>
      <c r="CR19" s="1437"/>
      <c r="CS19" s="1437"/>
      <c r="CT19" s="1437"/>
      <c r="CU19" s="1437"/>
      <c r="CV19" s="1437"/>
      <c r="CW19" s="1437"/>
      <c r="CX19" s="1437"/>
      <c r="CY19" s="1437"/>
      <c r="CZ19" s="1437"/>
      <c r="DA19" s="1437"/>
      <c r="DB19" s="1437"/>
      <c r="DC19" s="1437"/>
      <c r="DD19" s="1437"/>
      <c r="DE19" s="1437"/>
      <c r="DF19" s="1437"/>
      <c r="DG19" s="1438"/>
    </row>
    <row r="20" spans="1:111" ht="10.5" customHeight="1">
      <c r="A20" s="1470"/>
      <c r="B20" s="1471"/>
      <c r="C20" s="1472"/>
      <c r="D20" s="1434">
        <f t="shared" si="0"/>
        <v>9</v>
      </c>
      <c r="E20" s="1435"/>
      <c r="F20" s="1435"/>
      <c r="G20" s="1436" t="s">
        <v>155</v>
      </c>
      <c r="H20" s="1436"/>
      <c r="I20" s="1436"/>
      <c r="J20" s="1436"/>
      <c r="K20" s="1436"/>
      <c r="L20" s="1436"/>
      <c r="M20" s="1436"/>
      <c r="N20" s="1436"/>
      <c r="O20" s="1436"/>
      <c r="P20" s="1436"/>
      <c r="Q20" s="1436"/>
      <c r="R20" s="1436"/>
      <c r="S20" s="1436"/>
      <c r="T20" s="1436"/>
      <c r="U20" s="1436"/>
      <c r="V20" s="1436"/>
      <c r="W20" s="1436"/>
      <c r="X20" s="1436"/>
      <c r="Y20" s="1436"/>
      <c r="Z20" s="1436"/>
      <c r="AA20" s="1436"/>
      <c r="AB20" s="1436"/>
      <c r="AC20" s="1436"/>
      <c r="AD20" s="1436"/>
      <c r="AE20" s="1436"/>
      <c r="AF20" s="1436"/>
      <c r="AG20" s="1436"/>
      <c r="AH20" s="1436"/>
      <c r="AI20" s="1436"/>
      <c r="AJ20" s="1436"/>
      <c r="AK20" s="1436"/>
      <c r="AL20" s="1436"/>
      <c r="AM20" s="1436"/>
      <c r="AN20" s="1436"/>
      <c r="AO20" s="1436"/>
      <c r="AP20" s="1436"/>
      <c r="AQ20" s="1436"/>
      <c r="AR20" s="1436"/>
      <c r="AS20" s="1436"/>
      <c r="AT20" s="1436"/>
      <c r="AU20" s="1436"/>
      <c r="AV20" s="1436"/>
      <c r="AW20" s="1436"/>
      <c r="AX20" s="1436"/>
      <c r="AY20" s="1436"/>
      <c r="AZ20" s="1436"/>
      <c r="BA20" s="1436"/>
      <c r="BB20" s="1436"/>
      <c r="BC20" s="1436"/>
      <c r="BD20" s="1436"/>
      <c r="BE20" s="1436"/>
      <c r="BF20" s="1436"/>
      <c r="BG20" s="1436"/>
      <c r="BH20" s="1436"/>
      <c r="BI20" s="1436"/>
      <c r="BJ20" s="1436"/>
      <c r="BK20" s="1436"/>
      <c r="BL20" s="1436"/>
      <c r="BM20" s="1436"/>
      <c r="BN20" s="1436"/>
      <c r="BO20" s="1436"/>
      <c r="BP20" s="1436"/>
      <c r="BQ20" s="1436"/>
      <c r="BR20" s="1436"/>
      <c r="BS20" s="1436"/>
      <c r="BT20" s="1436"/>
      <c r="BU20" s="1436"/>
      <c r="BV20" s="1436"/>
      <c r="BW20" s="1436"/>
      <c r="BX20" s="1436"/>
      <c r="BY20" s="1436"/>
      <c r="BZ20" s="1436"/>
      <c r="CA20" s="1436"/>
      <c r="CB20" s="1436"/>
      <c r="CC20" s="1436"/>
      <c r="CD20" s="1436"/>
      <c r="CE20" s="1436"/>
      <c r="CF20" s="1436"/>
      <c r="CG20" s="1436"/>
      <c r="CH20" s="1435">
        <v>940639</v>
      </c>
      <c r="CI20" s="1435"/>
      <c r="CJ20" s="1435"/>
      <c r="CK20" s="1435"/>
      <c r="CL20" s="1435"/>
      <c r="CM20" s="1435"/>
      <c r="CN20" s="1435"/>
      <c r="CO20" s="1435"/>
      <c r="CP20" s="1437"/>
      <c r="CQ20" s="1437"/>
      <c r="CR20" s="1437"/>
      <c r="CS20" s="1437"/>
      <c r="CT20" s="1437"/>
      <c r="CU20" s="1437"/>
      <c r="CV20" s="1437"/>
      <c r="CW20" s="1437"/>
      <c r="CX20" s="1437"/>
      <c r="CY20" s="1437"/>
      <c r="CZ20" s="1437"/>
      <c r="DA20" s="1437"/>
      <c r="DB20" s="1437"/>
      <c r="DC20" s="1437"/>
      <c r="DD20" s="1437"/>
      <c r="DE20" s="1437"/>
      <c r="DF20" s="1437"/>
      <c r="DG20" s="1438"/>
    </row>
    <row r="21" spans="1:111" ht="10.5" customHeight="1">
      <c r="A21" s="1470"/>
      <c r="B21" s="1471"/>
      <c r="C21" s="1472"/>
      <c r="D21" s="1434">
        <f t="shared" si="0"/>
        <v>10</v>
      </c>
      <c r="E21" s="1435"/>
      <c r="F21" s="1435"/>
      <c r="G21" s="1436" t="s">
        <v>156</v>
      </c>
      <c r="H21" s="1436"/>
      <c r="I21" s="1436"/>
      <c r="J21" s="1436"/>
      <c r="K21" s="1436"/>
      <c r="L21" s="1436"/>
      <c r="M21" s="1436"/>
      <c r="N21" s="1436"/>
      <c r="O21" s="1436"/>
      <c r="P21" s="1436"/>
      <c r="Q21" s="1436"/>
      <c r="R21" s="1436"/>
      <c r="S21" s="1436"/>
      <c r="T21" s="1436"/>
      <c r="U21" s="1436"/>
      <c r="V21" s="1436"/>
      <c r="W21" s="1436"/>
      <c r="X21" s="1436"/>
      <c r="Y21" s="1436"/>
      <c r="Z21" s="1436"/>
      <c r="AA21" s="1436"/>
      <c r="AB21" s="1436"/>
      <c r="AC21" s="1436"/>
      <c r="AD21" s="1436"/>
      <c r="AE21" s="1436"/>
      <c r="AF21" s="1436"/>
      <c r="AG21" s="1436"/>
      <c r="AH21" s="1436"/>
      <c r="AI21" s="1436"/>
      <c r="AJ21" s="1436"/>
      <c r="AK21" s="1436"/>
      <c r="AL21" s="1436"/>
      <c r="AM21" s="1436"/>
      <c r="AN21" s="1436"/>
      <c r="AO21" s="1436"/>
      <c r="AP21" s="1436"/>
      <c r="AQ21" s="1436"/>
      <c r="AR21" s="1436"/>
      <c r="AS21" s="1436"/>
      <c r="AT21" s="1436"/>
      <c r="AU21" s="1436"/>
      <c r="AV21" s="1436"/>
      <c r="AW21" s="1436"/>
      <c r="AX21" s="1436"/>
      <c r="AY21" s="1436"/>
      <c r="AZ21" s="1436"/>
      <c r="BA21" s="1436"/>
      <c r="BB21" s="1436"/>
      <c r="BC21" s="1436"/>
      <c r="BD21" s="1436"/>
      <c r="BE21" s="1436"/>
      <c r="BF21" s="1436"/>
      <c r="BG21" s="1436"/>
      <c r="BH21" s="1436"/>
      <c r="BI21" s="1436"/>
      <c r="BJ21" s="1436"/>
      <c r="BK21" s="1436"/>
      <c r="BL21" s="1436"/>
      <c r="BM21" s="1436"/>
      <c r="BN21" s="1436"/>
      <c r="BO21" s="1436"/>
      <c r="BP21" s="1436"/>
      <c r="BQ21" s="1436"/>
      <c r="BR21" s="1436"/>
      <c r="BS21" s="1436"/>
      <c r="BT21" s="1436"/>
      <c r="BU21" s="1436"/>
      <c r="BV21" s="1436"/>
      <c r="BW21" s="1436"/>
      <c r="BX21" s="1436"/>
      <c r="BY21" s="1436"/>
      <c r="BZ21" s="1436"/>
      <c r="CA21" s="1436"/>
      <c r="CB21" s="1436"/>
      <c r="CC21" s="1436"/>
      <c r="CD21" s="1436"/>
      <c r="CE21" s="1436"/>
      <c r="CF21" s="1436"/>
      <c r="CG21" s="1436"/>
      <c r="CH21" s="1435">
        <v>940640</v>
      </c>
      <c r="CI21" s="1435"/>
      <c r="CJ21" s="1435"/>
      <c r="CK21" s="1435"/>
      <c r="CL21" s="1435"/>
      <c r="CM21" s="1435"/>
      <c r="CN21" s="1435"/>
      <c r="CO21" s="1435"/>
      <c r="CP21" s="1437"/>
      <c r="CQ21" s="1437"/>
      <c r="CR21" s="1437"/>
      <c r="CS21" s="1437"/>
      <c r="CT21" s="1437"/>
      <c r="CU21" s="1437"/>
      <c r="CV21" s="1437"/>
      <c r="CW21" s="1437"/>
      <c r="CX21" s="1437"/>
      <c r="CY21" s="1437"/>
      <c r="CZ21" s="1437"/>
      <c r="DA21" s="1437"/>
      <c r="DB21" s="1437"/>
      <c r="DC21" s="1437"/>
      <c r="DD21" s="1437"/>
      <c r="DE21" s="1437"/>
      <c r="DF21" s="1437"/>
      <c r="DG21" s="1438"/>
    </row>
    <row r="22" spans="1:111" ht="10.5" customHeight="1">
      <c r="A22" s="1470"/>
      <c r="B22" s="1471"/>
      <c r="C22" s="1472"/>
      <c r="D22" s="1434">
        <f t="shared" si="0"/>
        <v>11</v>
      </c>
      <c r="E22" s="1435"/>
      <c r="F22" s="1435"/>
      <c r="G22" s="1436" t="s">
        <v>157</v>
      </c>
      <c r="H22" s="1436"/>
      <c r="I22" s="1436"/>
      <c r="J22" s="1436"/>
      <c r="K22" s="1436"/>
      <c r="L22" s="1436"/>
      <c r="M22" s="1436"/>
      <c r="N22" s="1436"/>
      <c r="O22" s="1436"/>
      <c r="P22" s="1436"/>
      <c r="Q22" s="1436"/>
      <c r="R22" s="1436"/>
      <c r="S22" s="1436"/>
      <c r="T22" s="1436"/>
      <c r="U22" s="1436"/>
      <c r="V22" s="1436"/>
      <c r="W22" s="1436"/>
      <c r="X22" s="1436"/>
      <c r="Y22" s="1436"/>
      <c r="Z22" s="1436"/>
      <c r="AA22" s="1436"/>
      <c r="AB22" s="1436"/>
      <c r="AC22" s="1436"/>
      <c r="AD22" s="1436"/>
      <c r="AE22" s="1436"/>
      <c r="AF22" s="1436"/>
      <c r="AG22" s="1436"/>
      <c r="AH22" s="1436"/>
      <c r="AI22" s="1436"/>
      <c r="AJ22" s="1436"/>
      <c r="AK22" s="1436"/>
      <c r="AL22" s="1436"/>
      <c r="AM22" s="1436"/>
      <c r="AN22" s="1436"/>
      <c r="AO22" s="1436"/>
      <c r="AP22" s="1436"/>
      <c r="AQ22" s="1436"/>
      <c r="AR22" s="1436"/>
      <c r="AS22" s="1436"/>
      <c r="AT22" s="1436"/>
      <c r="AU22" s="1436"/>
      <c r="AV22" s="1436"/>
      <c r="AW22" s="1436"/>
      <c r="AX22" s="1436"/>
      <c r="AY22" s="1436"/>
      <c r="AZ22" s="1436"/>
      <c r="BA22" s="1436"/>
      <c r="BB22" s="1436"/>
      <c r="BC22" s="1436"/>
      <c r="BD22" s="1436"/>
      <c r="BE22" s="1436"/>
      <c r="BF22" s="1436"/>
      <c r="BG22" s="1436"/>
      <c r="BH22" s="1436"/>
      <c r="BI22" s="1436"/>
      <c r="BJ22" s="1436"/>
      <c r="BK22" s="1436"/>
      <c r="BL22" s="1436"/>
      <c r="BM22" s="1436"/>
      <c r="BN22" s="1436"/>
      <c r="BO22" s="1436"/>
      <c r="BP22" s="1436"/>
      <c r="BQ22" s="1436"/>
      <c r="BR22" s="1436"/>
      <c r="BS22" s="1436"/>
      <c r="BT22" s="1436"/>
      <c r="BU22" s="1436"/>
      <c r="BV22" s="1436"/>
      <c r="BW22" s="1436"/>
      <c r="BX22" s="1436"/>
      <c r="BY22" s="1436"/>
      <c r="BZ22" s="1436"/>
      <c r="CA22" s="1436"/>
      <c r="CB22" s="1436"/>
      <c r="CC22" s="1436"/>
      <c r="CD22" s="1436"/>
      <c r="CE22" s="1436"/>
      <c r="CF22" s="1436"/>
      <c r="CG22" s="1436"/>
      <c r="CH22" s="1435">
        <v>94028</v>
      </c>
      <c r="CI22" s="1435"/>
      <c r="CJ22" s="1435"/>
      <c r="CK22" s="1435"/>
      <c r="CL22" s="1435"/>
      <c r="CM22" s="1435"/>
      <c r="CN22" s="1435"/>
      <c r="CO22" s="1435"/>
      <c r="CP22" s="1437"/>
      <c r="CQ22" s="1437"/>
      <c r="CR22" s="1437"/>
      <c r="CS22" s="1437"/>
      <c r="CT22" s="1437"/>
      <c r="CU22" s="1437"/>
      <c r="CV22" s="1437"/>
      <c r="CW22" s="1437"/>
      <c r="CX22" s="1437"/>
      <c r="CY22" s="1437"/>
      <c r="CZ22" s="1437"/>
      <c r="DA22" s="1437"/>
      <c r="DB22" s="1437"/>
      <c r="DC22" s="1437"/>
      <c r="DD22" s="1437"/>
      <c r="DE22" s="1437"/>
      <c r="DF22" s="1437"/>
      <c r="DG22" s="1438"/>
    </row>
    <row r="23" spans="1:111" ht="10.5" customHeight="1">
      <c r="A23" s="1470"/>
      <c r="B23" s="1471"/>
      <c r="C23" s="1472"/>
      <c r="D23" s="1434">
        <f t="shared" si="0"/>
        <v>12</v>
      </c>
      <c r="E23" s="1435"/>
      <c r="F23" s="1435"/>
      <c r="G23" s="1436" t="s">
        <v>158</v>
      </c>
      <c r="H23" s="1436"/>
      <c r="I23" s="1436"/>
      <c r="J23" s="1436"/>
      <c r="K23" s="1436"/>
      <c r="L23" s="1436"/>
      <c r="M23" s="1436"/>
      <c r="N23" s="1436"/>
      <c r="O23" s="1436"/>
      <c r="P23" s="1436"/>
      <c r="Q23" s="1436"/>
      <c r="R23" s="1436"/>
      <c r="S23" s="1436"/>
      <c r="T23" s="1436"/>
      <c r="U23" s="1436"/>
      <c r="V23" s="1436"/>
      <c r="W23" s="1436"/>
      <c r="X23" s="1436"/>
      <c r="Y23" s="1436"/>
      <c r="Z23" s="1436"/>
      <c r="AA23" s="1436"/>
      <c r="AB23" s="1436"/>
      <c r="AC23" s="1436"/>
      <c r="AD23" s="1436"/>
      <c r="AE23" s="1436"/>
      <c r="AF23" s="1436"/>
      <c r="AG23" s="1436"/>
      <c r="AH23" s="1436"/>
      <c r="AI23" s="1436"/>
      <c r="AJ23" s="1436"/>
      <c r="AK23" s="1436"/>
      <c r="AL23" s="1436"/>
      <c r="AM23" s="1436"/>
      <c r="AN23" s="1436"/>
      <c r="AO23" s="1436"/>
      <c r="AP23" s="1436"/>
      <c r="AQ23" s="1436"/>
      <c r="AR23" s="1436"/>
      <c r="AS23" s="1436"/>
      <c r="AT23" s="1436"/>
      <c r="AU23" s="1436"/>
      <c r="AV23" s="1436"/>
      <c r="AW23" s="1436"/>
      <c r="AX23" s="1436"/>
      <c r="AY23" s="1436"/>
      <c r="AZ23" s="1436"/>
      <c r="BA23" s="1436"/>
      <c r="BB23" s="1436"/>
      <c r="BC23" s="1436"/>
      <c r="BD23" s="1436"/>
      <c r="BE23" s="1436"/>
      <c r="BF23" s="1436"/>
      <c r="BG23" s="1436"/>
      <c r="BH23" s="1436"/>
      <c r="BI23" s="1436"/>
      <c r="BJ23" s="1436"/>
      <c r="BK23" s="1436"/>
      <c r="BL23" s="1436"/>
      <c r="BM23" s="1436"/>
      <c r="BN23" s="1436"/>
      <c r="BO23" s="1436"/>
      <c r="BP23" s="1436"/>
      <c r="BQ23" s="1436"/>
      <c r="BR23" s="1436"/>
      <c r="BS23" s="1436"/>
      <c r="BT23" s="1436"/>
      <c r="BU23" s="1436"/>
      <c r="BV23" s="1436"/>
      <c r="BW23" s="1436"/>
      <c r="BX23" s="1436"/>
      <c r="BY23" s="1436"/>
      <c r="BZ23" s="1436"/>
      <c r="CA23" s="1436"/>
      <c r="CB23" s="1436"/>
      <c r="CC23" s="1436"/>
      <c r="CD23" s="1436"/>
      <c r="CE23" s="1436"/>
      <c r="CF23" s="1436"/>
      <c r="CG23" s="1436"/>
      <c r="CH23" s="1435">
        <v>94119</v>
      </c>
      <c r="CI23" s="1435"/>
      <c r="CJ23" s="1435"/>
      <c r="CK23" s="1435"/>
      <c r="CL23" s="1435"/>
      <c r="CM23" s="1435"/>
      <c r="CN23" s="1435"/>
      <c r="CO23" s="1435"/>
      <c r="CP23" s="1490">
        <f>SUM(CP25:DG27)</f>
        <v>0</v>
      </c>
      <c r="CQ23" s="1490"/>
      <c r="CR23" s="1490"/>
      <c r="CS23" s="1490"/>
      <c r="CT23" s="1490"/>
      <c r="CU23" s="1490"/>
      <c r="CV23" s="1490"/>
      <c r="CW23" s="1490"/>
      <c r="CX23" s="1490"/>
      <c r="CY23" s="1490"/>
      <c r="CZ23" s="1490"/>
      <c r="DA23" s="1490"/>
      <c r="DB23" s="1490"/>
      <c r="DC23" s="1490"/>
      <c r="DD23" s="1490"/>
      <c r="DE23" s="1490"/>
      <c r="DF23" s="1490"/>
      <c r="DG23" s="1491"/>
    </row>
    <row r="24" spans="1:111" ht="10.5" customHeight="1">
      <c r="A24" s="1470"/>
      <c r="B24" s="1471"/>
      <c r="C24" s="1472"/>
      <c r="D24" s="1434"/>
      <c r="E24" s="1435"/>
      <c r="F24" s="1435"/>
      <c r="G24" s="1489" t="s">
        <v>151</v>
      </c>
      <c r="H24" s="1489"/>
      <c r="I24" s="1489"/>
      <c r="J24" s="1489"/>
      <c r="K24" s="1489"/>
      <c r="L24" s="1489"/>
      <c r="M24" s="1489"/>
      <c r="N24" s="1489"/>
      <c r="O24" s="1489"/>
      <c r="P24" s="1489"/>
      <c r="Q24" s="1489"/>
      <c r="R24" s="1489"/>
      <c r="S24" s="1489"/>
      <c r="T24" s="1489"/>
      <c r="U24" s="1489"/>
      <c r="V24" s="1489"/>
      <c r="W24" s="1489"/>
      <c r="X24" s="1489"/>
      <c r="Y24" s="1489"/>
      <c r="Z24" s="1489"/>
      <c r="AA24" s="1489" t="s">
        <v>91</v>
      </c>
      <c r="AB24" s="1489"/>
      <c r="AC24" s="1489"/>
      <c r="AD24" s="1489"/>
      <c r="AE24" s="1489"/>
      <c r="AF24" s="1489"/>
      <c r="AG24" s="1489"/>
      <c r="AH24" s="1489"/>
      <c r="AI24" s="1489"/>
      <c r="AJ24" s="1489"/>
      <c r="AK24" s="1489"/>
      <c r="AL24" s="1489"/>
      <c r="AM24" s="1489"/>
      <c r="AN24" s="1489"/>
      <c r="AO24" s="1489"/>
      <c r="AP24" s="1489"/>
      <c r="AQ24" s="1489"/>
      <c r="AR24" s="1489"/>
      <c r="AS24" s="1489"/>
      <c r="AT24" s="1489"/>
      <c r="AU24" s="1489" t="s">
        <v>150</v>
      </c>
      <c r="AV24" s="1489"/>
      <c r="AW24" s="1489"/>
      <c r="AX24" s="1489"/>
      <c r="AY24" s="1489"/>
      <c r="AZ24" s="1489"/>
      <c r="BA24" s="1489"/>
      <c r="BB24" s="1489"/>
      <c r="BC24" s="1489"/>
      <c r="BD24" s="1489"/>
      <c r="BE24" s="1489"/>
      <c r="BF24" s="1489"/>
      <c r="BG24" s="1489"/>
      <c r="BH24" s="1489"/>
      <c r="BI24" s="1489"/>
      <c r="BJ24" s="1489"/>
      <c r="BK24" s="1489"/>
      <c r="BL24" s="1489"/>
      <c r="BM24" s="1489"/>
      <c r="BN24" s="1489"/>
      <c r="BO24" s="1489"/>
      <c r="BP24" s="1489"/>
      <c r="BQ24" s="1489"/>
      <c r="BR24" s="1489"/>
      <c r="BS24" s="1489"/>
      <c r="BT24" s="1489"/>
      <c r="BU24" s="1489"/>
      <c r="BV24" s="1489"/>
      <c r="BW24" s="1489"/>
      <c r="BX24" s="1489"/>
      <c r="BY24" s="1489" t="s">
        <v>149</v>
      </c>
      <c r="BZ24" s="1489"/>
      <c r="CA24" s="1489"/>
      <c r="CB24" s="1489"/>
      <c r="CC24" s="1489"/>
      <c r="CD24" s="1489"/>
      <c r="CE24" s="1489"/>
      <c r="CF24" s="1489"/>
      <c r="CG24" s="1489"/>
      <c r="CH24" s="1435"/>
      <c r="CI24" s="1435"/>
      <c r="CJ24" s="1435"/>
      <c r="CK24" s="1435"/>
      <c r="CL24" s="1435"/>
      <c r="CM24" s="1435"/>
      <c r="CN24" s="1435"/>
      <c r="CO24" s="1435"/>
      <c r="CP24" s="1490"/>
      <c r="CQ24" s="1490"/>
      <c r="CR24" s="1490"/>
      <c r="CS24" s="1490"/>
      <c r="CT24" s="1490"/>
      <c r="CU24" s="1490"/>
      <c r="CV24" s="1490"/>
      <c r="CW24" s="1490"/>
      <c r="CX24" s="1490"/>
      <c r="CY24" s="1490"/>
      <c r="CZ24" s="1490"/>
      <c r="DA24" s="1490"/>
      <c r="DB24" s="1490"/>
      <c r="DC24" s="1490"/>
      <c r="DD24" s="1490"/>
      <c r="DE24" s="1490"/>
      <c r="DF24" s="1490"/>
      <c r="DG24" s="1491"/>
    </row>
    <row r="25" spans="1:111" ht="10.5" customHeight="1">
      <c r="A25" s="1470"/>
      <c r="B25" s="1471"/>
      <c r="C25" s="1472"/>
      <c r="D25" s="1434"/>
      <c r="E25" s="1435"/>
      <c r="F25" s="1435"/>
      <c r="G25" s="1489"/>
      <c r="H25" s="1489"/>
      <c r="I25" s="1489"/>
      <c r="J25" s="1489"/>
      <c r="K25" s="1489"/>
      <c r="L25" s="1489"/>
      <c r="M25" s="1489"/>
      <c r="N25" s="1489"/>
      <c r="O25" s="1489"/>
      <c r="P25" s="1489"/>
      <c r="Q25" s="1489"/>
      <c r="R25" s="1489"/>
      <c r="S25" s="1489"/>
      <c r="T25" s="1489"/>
      <c r="U25" s="1489"/>
      <c r="V25" s="1489"/>
      <c r="W25" s="1489"/>
      <c r="X25" s="1489"/>
      <c r="Y25" s="1489"/>
      <c r="Z25" s="1489"/>
      <c r="AA25" s="1489"/>
      <c r="AB25" s="1489"/>
      <c r="AC25" s="1489"/>
      <c r="AD25" s="1489"/>
      <c r="AE25" s="1489"/>
      <c r="AF25" s="1489"/>
      <c r="AG25" s="1489"/>
      <c r="AH25" s="1489"/>
      <c r="AI25" s="1489"/>
      <c r="AJ25" s="1489"/>
      <c r="AK25" s="1489"/>
      <c r="AL25" s="1489"/>
      <c r="AM25" s="1489"/>
      <c r="AN25" s="1489"/>
      <c r="AO25" s="1489"/>
      <c r="AP25" s="1489"/>
      <c r="AQ25" s="1489"/>
      <c r="AR25" s="1489"/>
      <c r="AS25" s="1489"/>
      <c r="AT25" s="1489"/>
      <c r="AU25" s="1489"/>
      <c r="AV25" s="1489"/>
      <c r="AW25" s="1489"/>
      <c r="AX25" s="1489"/>
      <c r="AY25" s="1489"/>
      <c r="AZ25" s="1489"/>
      <c r="BA25" s="1489"/>
      <c r="BB25" s="1489"/>
      <c r="BC25" s="1489"/>
      <c r="BD25" s="1489"/>
      <c r="BE25" s="1489"/>
      <c r="BF25" s="1489"/>
      <c r="BG25" s="1489"/>
      <c r="BH25" s="1489"/>
      <c r="BI25" s="1489"/>
      <c r="BJ25" s="1489"/>
      <c r="BK25" s="1489"/>
      <c r="BL25" s="1489"/>
      <c r="BM25" s="1489"/>
      <c r="BN25" s="1489"/>
      <c r="BO25" s="1489"/>
      <c r="BP25" s="1489"/>
      <c r="BQ25" s="1489"/>
      <c r="BR25" s="1489"/>
      <c r="BS25" s="1489"/>
      <c r="BT25" s="1489"/>
      <c r="BU25" s="1489"/>
      <c r="BV25" s="1489"/>
      <c r="BW25" s="1489"/>
      <c r="BX25" s="1489"/>
      <c r="BY25" s="1489"/>
      <c r="BZ25" s="1489"/>
      <c r="CA25" s="1489"/>
      <c r="CB25" s="1489"/>
      <c r="CC25" s="1489"/>
      <c r="CD25" s="1489"/>
      <c r="CE25" s="1489"/>
      <c r="CF25" s="1489"/>
      <c r="CG25" s="1489"/>
      <c r="CH25" s="1435"/>
      <c r="CI25" s="1435"/>
      <c r="CJ25" s="1435"/>
      <c r="CK25" s="1435"/>
      <c r="CL25" s="1435"/>
      <c r="CM25" s="1435"/>
      <c r="CN25" s="1435"/>
      <c r="CO25" s="1435"/>
      <c r="CP25" s="1437"/>
      <c r="CQ25" s="1437"/>
      <c r="CR25" s="1437"/>
      <c r="CS25" s="1437"/>
      <c r="CT25" s="1437"/>
      <c r="CU25" s="1437"/>
      <c r="CV25" s="1437"/>
      <c r="CW25" s="1437"/>
      <c r="CX25" s="1437"/>
      <c r="CY25" s="1437"/>
      <c r="CZ25" s="1437"/>
      <c r="DA25" s="1437"/>
      <c r="DB25" s="1437"/>
      <c r="DC25" s="1437"/>
      <c r="DD25" s="1437"/>
      <c r="DE25" s="1437"/>
      <c r="DF25" s="1437"/>
      <c r="DG25" s="1438"/>
    </row>
    <row r="26" spans="1:111" ht="10.5" customHeight="1">
      <c r="A26" s="1470"/>
      <c r="B26" s="1471"/>
      <c r="C26" s="1472"/>
      <c r="D26" s="1434"/>
      <c r="E26" s="1435"/>
      <c r="F26" s="1435"/>
      <c r="G26" s="1489"/>
      <c r="H26" s="1489"/>
      <c r="I26" s="1489"/>
      <c r="J26" s="1489"/>
      <c r="K26" s="1489"/>
      <c r="L26" s="1489"/>
      <c r="M26" s="1489"/>
      <c r="N26" s="1489"/>
      <c r="O26" s="1489"/>
      <c r="P26" s="1489"/>
      <c r="Q26" s="1489"/>
      <c r="R26" s="1489"/>
      <c r="S26" s="1489"/>
      <c r="T26" s="1489"/>
      <c r="U26" s="1489"/>
      <c r="V26" s="1489"/>
      <c r="W26" s="1489"/>
      <c r="X26" s="1489"/>
      <c r="Y26" s="1489"/>
      <c r="Z26" s="1489"/>
      <c r="AA26" s="1489"/>
      <c r="AB26" s="1489"/>
      <c r="AC26" s="1489"/>
      <c r="AD26" s="1489"/>
      <c r="AE26" s="1489"/>
      <c r="AF26" s="1489"/>
      <c r="AG26" s="1489"/>
      <c r="AH26" s="1489"/>
      <c r="AI26" s="1489"/>
      <c r="AJ26" s="1489"/>
      <c r="AK26" s="1489"/>
      <c r="AL26" s="1489"/>
      <c r="AM26" s="1489"/>
      <c r="AN26" s="1489"/>
      <c r="AO26" s="1489"/>
      <c r="AP26" s="1489"/>
      <c r="AQ26" s="1489"/>
      <c r="AR26" s="1489"/>
      <c r="AS26" s="1489"/>
      <c r="AT26" s="1489"/>
      <c r="AU26" s="1489"/>
      <c r="AV26" s="1489"/>
      <c r="AW26" s="1489"/>
      <c r="AX26" s="1489"/>
      <c r="AY26" s="1489"/>
      <c r="AZ26" s="1489"/>
      <c r="BA26" s="1489"/>
      <c r="BB26" s="1489"/>
      <c r="BC26" s="1489"/>
      <c r="BD26" s="1489"/>
      <c r="BE26" s="1489"/>
      <c r="BF26" s="1489"/>
      <c r="BG26" s="1489"/>
      <c r="BH26" s="1489"/>
      <c r="BI26" s="1489"/>
      <c r="BJ26" s="1489"/>
      <c r="BK26" s="1489"/>
      <c r="BL26" s="1489"/>
      <c r="BM26" s="1489"/>
      <c r="BN26" s="1489"/>
      <c r="BO26" s="1489"/>
      <c r="BP26" s="1489"/>
      <c r="BQ26" s="1489"/>
      <c r="BR26" s="1489"/>
      <c r="BS26" s="1489"/>
      <c r="BT26" s="1489"/>
      <c r="BU26" s="1489"/>
      <c r="BV26" s="1489"/>
      <c r="BW26" s="1489"/>
      <c r="BX26" s="1489"/>
      <c r="BY26" s="1489"/>
      <c r="BZ26" s="1489"/>
      <c r="CA26" s="1489"/>
      <c r="CB26" s="1489"/>
      <c r="CC26" s="1489"/>
      <c r="CD26" s="1489"/>
      <c r="CE26" s="1489"/>
      <c r="CF26" s="1489"/>
      <c r="CG26" s="1489"/>
      <c r="CH26" s="1435"/>
      <c r="CI26" s="1435"/>
      <c r="CJ26" s="1435"/>
      <c r="CK26" s="1435"/>
      <c r="CL26" s="1435"/>
      <c r="CM26" s="1435"/>
      <c r="CN26" s="1435"/>
      <c r="CO26" s="1435"/>
      <c r="CP26" s="1437"/>
      <c r="CQ26" s="1437"/>
      <c r="CR26" s="1437"/>
      <c r="CS26" s="1437"/>
      <c r="CT26" s="1437"/>
      <c r="CU26" s="1437"/>
      <c r="CV26" s="1437"/>
      <c r="CW26" s="1437"/>
      <c r="CX26" s="1437"/>
      <c r="CY26" s="1437"/>
      <c r="CZ26" s="1437"/>
      <c r="DA26" s="1437"/>
      <c r="DB26" s="1437"/>
      <c r="DC26" s="1437"/>
      <c r="DD26" s="1437"/>
      <c r="DE26" s="1437"/>
      <c r="DF26" s="1437"/>
      <c r="DG26" s="1438"/>
    </row>
    <row r="27" spans="1:111" ht="10.5" customHeight="1">
      <c r="A27" s="1470"/>
      <c r="B27" s="1471"/>
      <c r="C27" s="1472"/>
      <c r="D27" s="1434"/>
      <c r="E27" s="1435"/>
      <c r="F27" s="1435"/>
      <c r="G27" s="1489"/>
      <c r="H27" s="1489"/>
      <c r="I27" s="1489"/>
      <c r="J27" s="1489"/>
      <c r="K27" s="1489"/>
      <c r="L27" s="1489"/>
      <c r="M27" s="1489"/>
      <c r="N27" s="1489"/>
      <c r="O27" s="1489"/>
      <c r="P27" s="1489"/>
      <c r="Q27" s="1489"/>
      <c r="R27" s="1489"/>
      <c r="S27" s="1489"/>
      <c r="T27" s="1489"/>
      <c r="U27" s="1489"/>
      <c r="V27" s="1489"/>
      <c r="W27" s="1489"/>
      <c r="X27" s="1489"/>
      <c r="Y27" s="1489"/>
      <c r="Z27" s="1489"/>
      <c r="AA27" s="1489"/>
      <c r="AB27" s="1489"/>
      <c r="AC27" s="1489"/>
      <c r="AD27" s="1489"/>
      <c r="AE27" s="1489"/>
      <c r="AF27" s="1489"/>
      <c r="AG27" s="1489"/>
      <c r="AH27" s="1489"/>
      <c r="AI27" s="1489"/>
      <c r="AJ27" s="1489"/>
      <c r="AK27" s="1489"/>
      <c r="AL27" s="1489"/>
      <c r="AM27" s="1489"/>
      <c r="AN27" s="1489"/>
      <c r="AO27" s="1489"/>
      <c r="AP27" s="1489"/>
      <c r="AQ27" s="1489"/>
      <c r="AR27" s="1489"/>
      <c r="AS27" s="1489"/>
      <c r="AT27" s="1489"/>
      <c r="AU27" s="1489"/>
      <c r="AV27" s="1489"/>
      <c r="AW27" s="1489"/>
      <c r="AX27" s="1489"/>
      <c r="AY27" s="1489"/>
      <c r="AZ27" s="1489"/>
      <c r="BA27" s="1489"/>
      <c r="BB27" s="1489"/>
      <c r="BC27" s="1489"/>
      <c r="BD27" s="1489"/>
      <c r="BE27" s="1489"/>
      <c r="BF27" s="1489"/>
      <c r="BG27" s="1489"/>
      <c r="BH27" s="1489"/>
      <c r="BI27" s="1489"/>
      <c r="BJ27" s="1489"/>
      <c r="BK27" s="1489"/>
      <c r="BL27" s="1489"/>
      <c r="BM27" s="1489"/>
      <c r="BN27" s="1489"/>
      <c r="BO27" s="1489"/>
      <c r="BP27" s="1489"/>
      <c r="BQ27" s="1489"/>
      <c r="BR27" s="1489"/>
      <c r="BS27" s="1489"/>
      <c r="BT27" s="1489"/>
      <c r="BU27" s="1489"/>
      <c r="BV27" s="1489"/>
      <c r="BW27" s="1489"/>
      <c r="BX27" s="1489"/>
      <c r="BY27" s="1489"/>
      <c r="BZ27" s="1489"/>
      <c r="CA27" s="1489"/>
      <c r="CB27" s="1489"/>
      <c r="CC27" s="1489"/>
      <c r="CD27" s="1489"/>
      <c r="CE27" s="1489"/>
      <c r="CF27" s="1489"/>
      <c r="CG27" s="1489"/>
      <c r="CH27" s="1435"/>
      <c r="CI27" s="1435"/>
      <c r="CJ27" s="1435"/>
      <c r="CK27" s="1435"/>
      <c r="CL27" s="1435"/>
      <c r="CM27" s="1435"/>
      <c r="CN27" s="1435"/>
      <c r="CO27" s="1435"/>
      <c r="CP27" s="1437"/>
      <c r="CQ27" s="1437"/>
      <c r="CR27" s="1437"/>
      <c r="CS27" s="1437"/>
      <c r="CT27" s="1437"/>
      <c r="CU27" s="1437"/>
      <c r="CV27" s="1437"/>
      <c r="CW27" s="1437"/>
      <c r="CX27" s="1437"/>
      <c r="CY27" s="1437"/>
      <c r="CZ27" s="1437"/>
      <c r="DA27" s="1437"/>
      <c r="DB27" s="1437"/>
      <c r="DC27" s="1437"/>
      <c r="DD27" s="1437"/>
      <c r="DE27" s="1437"/>
      <c r="DF27" s="1437"/>
      <c r="DG27" s="1438"/>
    </row>
    <row r="28" spans="1:111" ht="10.5" customHeight="1">
      <c r="A28" s="1470"/>
      <c r="B28" s="1471"/>
      <c r="C28" s="1472"/>
      <c r="D28" s="1434">
        <v>13</v>
      </c>
      <c r="E28" s="1435"/>
      <c r="F28" s="1435"/>
      <c r="G28" s="1436" t="s">
        <v>159</v>
      </c>
      <c r="H28" s="1436"/>
      <c r="I28" s="1436"/>
      <c r="J28" s="1436"/>
      <c r="K28" s="1436"/>
      <c r="L28" s="1436"/>
      <c r="M28" s="1436"/>
      <c r="N28" s="1436"/>
      <c r="O28" s="1436"/>
      <c r="P28" s="1436"/>
      <c r="Q28" s="1436"/>
      <c r="R28" s="1436"/>
      <c r="S28" s="1436"/>
      <c r="T28" s="1436"/>
      <c r="U28" s="1436"/>
      <c r="V28" s="1436"/>
      <c r="W28" s="1436"/>
      <c r="X28" s="1436"/>
      <c r="Y28" s="1436"/>
      <c r="Z28" s="1436"/>
      <c r="AA28" s="1436"/>
      <c r="AB28" s="1436"/>
      <c r="AC28" s="1436"/>
      <c r="AD28" s="1436"/>
      <c r="AE28" s="1436"/>
      <c r="AF28" s="1436"/>
      <c r="AG28" s="1436"/>
      <c r="AH28" s="1436"/>
      <c r="AI28" s="1436"/>
      <c r="AJ28" s="1436"/>
      <c r="AK28" s="1436"/>
      <c r="AL28" s="1436"/>
      <c r="AM28" s="1436"/>
      <c r="AN28" s="1436"/>
      <c r="AO28" s="1436"/>
      <c r="AP28" s="1436"/>
      <c r="AQ28" s="1436"/>
      <c r="AR28" s="1436"/>
      <c r="AS28" s="1436"/>
      <c r="AT28" s="1436"/>
      <c r="AU28" s="1436"/>
      <c r="AV28" s="1436"/>
      <c r="AW28" s="1436"/>
      <c r="AX28" s="1436"/>
      <c r="AY28" s="1436"/>
      <c r="AZ28" s="1436"/>
      <c r="BA28" s="1436"/>
      <c r="BB28" s="1436"/>
      <c r="BC28" s="1436"/>
      <c r="BD28" s="1436"/>
      <c r="BE28" s="1436"/>
      <c r="BF28" s="1436"/>
      <c r="BG28" s="1436"/>
      <c r="BH28" s="1436"/>
      <c r="BI28" s="1436"/>
      <c r="BJ28" s="1436"/>
      <c r="BK28" s="1436"/>
      <c r="BL28" s="1436"/>
      <c r="BM28" s="1436"/>
      <c r="BN28" s="1436"/>
      <c r="BO28" s="1436"/>
      <c r="BP28" s="1436"/>
      <c r="BQ28" s="1436"/>
      <c r="BR28" s="1436"/>
      <c r="BS28" s="1436"/>
      <c r="BT28" s="1436"/>
      <c r="BU28" s="1436"/>
      <c r="BV28" s="1436"/>
      <c r="BW28" s="1436"/>
      <c r="BX28" s="1436"/>
      <c r="BY28" s="1436"/>
      <c r="BZ28" s="1436"/>
      <c r="CA28" s="1436"/>
      <c r="CB28" s="1436"/>
      <c r="CC28" s="1436"/>
      <c r="CD28" s="1436"/>
      <c r="CE28" s="1436"/>
      <c r="CF28" s="1436"/>
      <c r="CG28" s="1436"/>
      <c r="CH28" s="1435">
        <v>94120</v>
      </c>
      <c r="CI28" s="1435"/>
      <c r="CJ28" s="1435"/>
      <c r="CK28" s="1435"/>
      <c r="CL28" s="1435"/>
      <c r="CM28" s="1435"/>
      <c r="CN28" s="1435"/>
      <c r="CO28" s="1435"/>
      <c r="CP28" s="1437"/>
      <c r="CQ28" s="1437"/>
      <c r="CR28" s="1437"/>
      <c r="CS28" s="1437"/>
      <c r="CT28" s="1437"/>
      <c r="CU28" s="1437"/>
      <c r="CV28" s="1437"/>
      <c r="CW28" s="1437"/>
      <c r="CX28" s="1437"/>
      <c r="CY28" s="1437"/>
      <c r="CZ28" s="1437"/>
      <c r="DA28" s="1437"/>
      <c r="DB28" s="1437"/>
      <c r="DC28" s="1437"/>
      <c r="DD28" s="1437"/>
      <c r="DE28" s="1437"/>
      <c r="DF28" s="1437"/>
      <c r="DG28" s="1438"/>
    </row>
    <row r="29" spans="1:111" ht="10.5" customHeight="1">
      <c r="A29" s="1470"/>
      <c r="B29" s="1471"/>
      <c r="C29" s="1472"/>
      <c r="D29" s="1434">
        <v>14</v>
      </c>
      <c r="E29" s="1435"/>
      <c r="F29" s="1435"/>
      <c r="G29" s="1436" t="s">
        <v>160</v>
      </c>
      <c r="H29" s="1436"/>
      <c r="I29" s="1436"/>
      <c r="J29" s="1436"/>
      <c r="K29" s="1436"/>
      <c r="L29" s="1436"/>
      <c r="M29" s="1436"/>
      <c r="N29" s="1436"/>
      <c r="O29" s="1436"/>
      <c r="P29" s="1436"/>
      <c r="Q29" s="1436"/>
      <c r="R29" s="1436"/>
      <c r="S29" s="1436"/>
      <c r="T29" s="1436"/>
      <c r="U29" s="1436"/>
      <c r="V29" s="1436"/>
      <c r="W29" s="1436"/>
      <c r="X29" s="1436"/>
      <c r="Y29" s="1436"/>
      <c r="Z29" s="1436"/>
      <c r="AA29" s="1436"/>
      <c r="AB29" s="1436"/>
      <c r="AC29" s="1436"/>
      <c r="AD29" s="1436"/>
      <c r="AE29" s="1436"/>
      <c r="AF29" s="1436"/>
      <c r="AG29" s="1436"/>
      <c r="AH29" s="1436"/>
      <c r="AI29" s="1436"/>
      <c r="AJ29" s="1436"/>
      <c r="AK29" s="1436"/>
      <c r="AL29" s="1436"/>
      <c r="AM29" s="1436"/>
      <c r="AN29" s="1436"/>
      <c r="AO29" s="1436"/>
      <c r="AP29" s="1436"/>
      <c r="AQ29" s="1436"/>
      <c r="AR29" s="1436"/>
      <c r="AS29" s="1436"/>
      <c r="AT29" s="1436"/>
      <c r="AU29" s="1436"/>
      <c r="AV29" s="1436"/>
      <c r="AW29" s="1436"/>
      <c r="AX29" s="1436"/>
      <c r="AY29" s="1436"/>
      <c r="AZ29" s="1436"/>
      <c r="BA29" s="1436"/>
      <c r="BB29" s="1436"/>
      <c r="BC29" s="1436"/>
      <c r="BD29" s="1436"/>
      <c r="BE29" s="1436"/>
      <c r="BF29" s="1436"/>
      <c r="BG29" s="1436"/>
      <c r="BH29" s="1436"/>
      <c r="BI29" s="1436"/>
      <c r="BJ29" s="1436"/>
      <c r="BK29" s="1436"/>
      <c r="BL29" s="1436"/>
      <c r="BM29" s="1436"/>
      <c r="BN29" s="1436"/>
      <c r="BO29" s="1436"/>
      <c r="BP29" s="1436"/>
      <c r="BQ29" s="1436"/>
      <c r="BR29" s="1436"/>
      <c r="BS29" s="1436"/>
      <c r="BT29" s="1436"/>
      <c r="BU29" s="1436"/>
      <c r="BV29" s="1436"/>
      <c r="BW29" s="1436"/>
      <c r="BX29" s="1436"/>
      <c r="BY29" s="1436"/>
      <c r="BZ29" s="1436"/>
      <c r="CA29" s="1436"/>
      <c r="CB29" s="1436"/>
      <c r="CC29" s="1436"/>
      <c r="CD29" s="1436"/>
      <c r="CE29" s="1436"/>
      <c r="CF29" s="1436"/>
      <c r="CG29" s="1436"/>
      <c r="CH29" s="1435">
        <v>94179</v>
      </c>
      <c r="CI29" s="1435"/>
      <c r="CJ29" s="1435"/>
      <c r="CK29" s="1435"/>
      <c r="CL29" s="1435"/>
      <c r="CM29" s="1435"/>
      <c r="CN29" s="1435"/>
      <c r="CO29" s="1435"/>
      <c r="CP29" s="1490">
        <f>SUM(CP31:DG33)</f>
        <v>0</v>
      </c>
      <c r="CQ29" s="1490"/>
      <c r="CR29" s="1490"/>
      <c r="CS29" s="1490"/>
      <c r="CT29" s="1490"/>
      <c r="CU29" s="1490"/>
      <c r="CV29" s="1490"/>
      <c r="CW29" s="1490"/>
      <c r="CX29" s="1490"/>
      <c r="CY29" s="1490"/>
      <c r="CZ29" s="1490"/>
      <c r="DA29" s="1490"/>
      <c r="DB29" s="1490"/>
      <c r="DC29" s="1490"/>
      <c r="DD29" s="1490"/>
      <c r="DE29" s="1490"/>
      <c r="DF29" s="1490"/>
      <c r="DG29" s="1491"/>
    </row>
    <row r="30" spans="1:111" ht="10.5" customHeight="1">
      <c r="A30" s="1470"/>
      <c r="B30" s="1471"/>
      <c r="C30" s="1472"/>
      <c r="D30" s="1434"/>
      <c r="E30" s="1435"/>
      <c r="F30" s="1435"/>
      <c r="G30" s="1489" t="s">
        <v>161</v>
      </c>
      <c r="H30" s="1489"/>
      <c r="I30" s="1489"/>
      <c r="J30" s="1489"/>
      <c r="K30" s="1489"/>
      <c r="L30" s="1489"/>
      <c r="M30" s="1489"/>
      <c r="N30" s="1489"/>
      <c r="O30" s="1489"/>
      <c r="P30" s="1489"/>
      <c r="Q30" s="1489"/>
      <c r="R30" s="1489"/>
      <c r="S30" s="1489"/>
      <c r="T30" s="1489"/>
      <c r="U30" s="1489"/>
      <c r="V30" s="1489" t="s">
        <v>162</v>
      </c>
      <c r="W30" s="1489"/>
      <c r="X30" s="1489"/>
      <c r="Y30" s="1489"/>
      <c r="Z30" s="1489"/>
      <c r="AA30" s="1489"/>
      <c r="AB30" s="1489"/>
      <c r="AC30" s="1489"/>
      <c r="AD30" s="1489"/>
      <c r="AE30" s="1489"/>
      <c r="AF30" s="1489"/>
      <c r="AG30" s="1489"/>
      <c r="AH30" s="1489"/>
      <c r="AI30" s="1489"/>
      <c r="AJ30" s="1489"/>
      <c r="AK30" s="1489"/>
      <c r="AL30" s="1489"/>
      <c r="AM30" s="1489"/>
      <c r="AN30" s="1489"/>
      <c r="AO30" s="1489" t="s">
        <v>163</v>
      </c>
      <c r="AP30" s="1489"/>
      <c r="AQ30" s="1489"/>
      <c r="AR30" s="1489"/>
      <c r="AS30" s="1489"/>
      <c r="AT30" s="1489"/>
      <c r="AU30" s="1489"/>
      <c r="AV30" s="1489"/>
      <c r="AW30" s="1489"/>
      <c r="AX30" s="1489"/>
      <c r="AY30" s="1489"/>
      <c r="AZ30" s="1489"/>
      <c r="BA30" s="1489"/>
      <c r="BB30" s="1489"/>
      <c r="BC30" s="1489"/>
      <c r="BD30" s="1489"/>
      <c r="BE30" s="1489"/>
      <c r="BF30" s="1489"/>
      <c r="BG30" s="1489"/>
      <c r="BH30" s="1489"/>
      <c r="BI30" s="1489"/>
      <c r="BJ30" s="1489"/>
      <c r="BK30" s="1489"/>
      <c r="BL30" s="1489" t="s">
        <v>164</v>
      </c>
      <c r="BM30" s="1489"/>
      <c r="BN30" s="1489"/>
      <c r="BO30" s="1489"/>
      <c r="BP30" s="1489"/>
      <c r="BQ30" s="1489"/>
      <c r="BR30" s="1489"/>
      <c r="BS30" s="1489"/>
      <c r="BT30" s="1489"/>
      <c r="BU30" s="1489"/>
      <c r="BV30" s="1489"/>
      <c r="BW30" s="1489"/>
      <c r="BX30" s="1489"/>
      <c r="BY30" s="1489"/>
      <c r="BZ30" s="1489"/>
      <c r="CA30" s="1489"/>
      <c r="CB30" s="1489"/>
      <c r="CC30" s="1489"/>
      <c r="CD30" s="1489"/>
      <c r="CE30" s="1489"/>
      <c r="CF30" s="1489"/>
      <c r="CG30" s="1489"/>
      <c r="CH30" s="1435"/>
      <c r="CI30" s="1435"/>
      <c r="CJ30" s="1435"/>
      <c r="CK30" s="1435"/>
      <c r="CL30" s="1435"/>
      <c r="CM30" s="1435"/>
      <c r="CN30" s="1435"/>
      <c r="CO30" s="1435"/>
      <c r="CP30" s="1490"/>
      <c r="CQ30" s="1490"/>
      <c r="CR30" s="1490"/>
      <c r="CS30" s="1490"/>
      <c r="CT30" s="1490"/>
      <c r="CU30" s="1490"/>
      <c r="CV30" s="1490"/>
      <c r="CW30" s="1490"/>
      <c r="CX30" s="1490"/>
      <c r="CY30" s="1490"/>
      <c r="CZ30" s="1490"/>
      <c r="DA30" s="1490"/>
      <c r="DB30" s="1490"/>
      <c r="DC30" s="1490"/>
      <c r="DD30" s="1490"/>
      <c r="DE30" s="1490"/>
      <c r="DF30" s="1490"/>
      <c r="DG30" s="1491"/>
    </row>
    <row r="31" spans="1:111" ht="10.5" customHeight="1">
      <c r="A31" s="1470"/>
      <c r="B31" s="1471"/>
      <c r="C31" s="1472"/>
      <c r="D31" s="1434"/>
      <c r="E31" s="1435"/>
      <c r="F31" s="1435"/>
      <c r="G31" s="1489"/>
      <c r="H31" s="1489"/>
      <c r="I31" s="1489"/>
      <c r="J31" s="1489"/>
      <c r="K31" s="1489"/>
      <c r="L31" s="1489"/>
      <c r="M31" s="1489"/>
      <c r="N31" s="1489"/>
      <c r="O31" s="1489"/>
      <c r="P31" s="1489"/>
      <c r="Q31" s="1489"/>
      <c r="R31" s="1489"/>
      <c r="S31" s="1489"/>
      <c r="T31" s="1489"/>
      <c r="U31" s="1489"/>
      <c r="V31" s="1489"/>
      <c r="W31" s="1489"/>
      <c r="X31" s="1489"/>
      <c r="Y31" s="1489"/>
      <c r="Z31" s="1489"/>
      <c r="AA31" s="1489"/>
      <c r="AB31" s="1489"/>
      <c r="AC31" s="1489"/>
      <c r="AD31" s="1489"/>
      <c r="AE31" s="1489"/>
      <c r="AF31" s="1489"/>
      <c r="AG31" s="1489"/>
      <c r="AH31" s="1489"/>
      <c r="AI31" s="1489"/>
      <c r="AJ31" s="1489"/>
      <c r="AK31" s="1489"/>
      <c r="AL31" s="1489"/>
      <c r="AM31" s="1489"/>
      <c r="AN31" s="1489"/>
      <c r="AO31" s="1489"/>
      <c r="AP31" s="1489"/>
      <c r="AQ31" s="1489"/>
      <c r="AR31" s="1489"/>
      <c r="AS31" s="1489"/>
      <c r="AT31" s="1489"/>
      <c r="AU31" s="1489"/>
      <c r="AV31" s="1489"/>
      <c r="AW31" s="1489"/>
      <c r="AX31" s="1489"/>
      <c r="AY31" s="1489"/>
      <c r="AZ31" s="1489"/>
      <c r="BA31" s="1489"/>
      <c r="BB31" s="1489"/>
      <c r="BC31" s="1489"/>
      <c r="BD31" s="1489"/>
      <c r="BE31" s="1489"/>
      <c r="BF31" s="1489"/>
      <c r="BG31" s="1489"/>
      <c r="BH31" s="1489"/>
      <c r="BI31" s="1489"/>
      <c r="BJ31" s="1489"/>
      <c r="BK31" s="1489"/>
      <c r="BL31" s="1489"/>
      <c r="BM31" s="1489"/>
      <c r="BN31" s="1489"/>
      <c r="BO31" s="1489"/>
      <c r="BP31" s="1489"/>
      <c r="BQ31" s="1489"/>
      <c r="BR31" s="1489"/>
      <c r="BS31" s="1489"/>
      <c r="BT31" s="1489"/>
      <c r="BU31" s="1489"/>
      <c r="BV31" s="1489"/>
      <c r="BW31" s="1489"/>
      <c r="BX31" s="1489"/>
      <c r="BY31" s="1489"/>
      <c r="BZ31" s="1489"/>
      <c r="CA31" s="1489"/>
      <c r="CB31" s="1489"/>
      <c r="CC31" s="1489"/>
      <c r="CD31" s="1489"/>
      <c r="CE31" s="1489"/>
      <c r="CF31" s="1489"/>
      <c r="CG31" s="1489"/>
      <c r="CH31" s="1435"/>
      <c r="CI31" s="1435"/>
      <c r="CJ31" s="1435"/>
      <c r="CK31" s="1435"/>
      <c r="CL31" s="1435"/>
      <c r="CM31" s="1435"/>
      <c r="CN31" s="1435"/>
      <c r="CO31" s="1435"/>
      <c r="CP31" s="1437"/>
      <c r="CQ31" s="1437"/>
      <c r="CR31" s="1437"/>
      <c r="CS31" s="1437"/>
      <c r="CT31" s="1437"/>
      <c r="CU31" s="1437"/>
      <c r="CV31" s="1437"/>
      <c r="CW31" s="1437"/>
      <c r="CX31" s="1437"/>
      <c r="CY31" s="1437"/>
      <c r="CZ31" s="1437"/>
      <c r="DA31" s="1437"/>
      <c r="DB31" s="1437"/>
      <c r="DC31" s="1437"/>
      <c r="DD31" s="1437"/>
      <c r="DE31" s="1437"/>
      <c r="DF31" s="1437"/>
      <c r="DG31" s="1438"/>
    </row>
    <row r="32" spans="1:111" ht="10.5" customHeight="1">
      <c r="A32" s="1470"/>
      <c r="B32" s="1471"/>
      <c r="C32" s="1472"/>
      <c r="D32" s="1434"/>
      <c r="E32" s="1435"/>
      <c r="F32" s="1435"/>
      <c r="G32" s="1489"/>
      <c r="H32" s="1489"/>
      <c r="I32" s="1489"/>
      <c r="J32" s="1489"/>
      <c r="K32" s="1489"/>
      <c r="L32" s="1489"/>
      <c r="M32" s="1489"/>
      <c r="N32" s="1489"/>
      <c r="O32" s="1489"/>
      <c r="P32" s="1489"/>
      <c r="Q32" s="1489"/>
      <c r="R32" s="1489"/>
      <c r="S32" s="1489"/>
      <c r="T32" s="1489"/>
      <c r="U32" s="1489"/>
      <c r="V32" s="1489"/>
      <c r="W32" s="1489"/>
      <c r="X32" s="1489"/>
      <c r="Y32" s="1489"/>
      <c r="Z32" s="1489"/>
      <c r="AA32" s="1489"/>
      <c r="AB32" s="1489"/>
      <c r="AC32" s="1489"/>
      <c r="AD32" s="1489"/>
      <c r="AE32" s="1489"/>
      <c r="AF32" s="1489"/>
      <c r="AG32" s="1489"/>
      <c r="AH32" s="1489"/>
      <c r="AI32" s="1489"/>
      <c r="AJ32" s="1489"/>
      <c r="AK32" s="1489"/>
      <c r="AL32" s="1489"/>
      <c r="AM32" s="1489"/>
      <c r="AN32" s="1489"/>
      <c r="AO32" s="1489"/>
      <c r="AP32" s="1489"/>
      <c r="AQ32" s="1489"/>
      <c r="AR32" s="1489"/>
      <c r="AS32" s="1489"/>
      <c r="AT32" s="1489"/>
      <c r="AU32" s="1489"/>
      <c r="AV32" s="1489"/>
      <c r="AW32" s="1489"/>
      <c r="AX32" s="1489"/>
      <c r="AY32" s="1489"/>
      <c r="AZ32" s="1489"/>
      <c r="BA32" s="1489"/>
      <c r="BB32" s="1489"/>
      <c r="BC32" s="1489"/>
      <c r="BD32" s="1489"/>
      <c r="BE32" s="1489"/>
      <c r="BF32" s="1489"/>
      <c r="BG32" s="1489"/>
      <c r="BH32" s="1489"/>
      <c r="BI32" s="1489"/>
      <c r="BJ32" s="1489"/>
      <c r="BK32" s="1489"/>
      <c r="BL32" s="1489"/>
      <c r="BM32" s="1489"/>
      <c r="BN32" s="1489"/>
      <c r="BO32" s="1489"/>
      <c r="BP32" s="1489"/>
      <c r="BQ32" s="1489"/>
      <c r="BR32" s="1489"/>
      <c r="BS32" s="1489"/>
      <c r="BT32" s="1489"/>
      <c r="BU32" s="1489"/>
      <c r="BV32" s="1489"/>
      <c r="BW32" s="1489"/>
      <c r="BX32" s="1489"/>
      <c r="BY32" s="1489"/>
      <c r="BZ32" s="1489"/>
      <c r="CA32" s="1489"/>
      <c r="CB32" s="1489"/>
      <c r="CC32" s="1489"/>
      <c r="CD32" s="1489"/>
      <c r="CE32" s="1489"/>
      <c r="CF32" s="1489"/>
      <c r="CG32" s="1489"/>
      <c r="CH32" s="1435"/>
      <c r="CI32" s="1435"/>
      <c r="CJ32" s="1435"/>
      <c r="CK32" s="1435"/>
      <c r="CL32" s="1435"/>
      <c r="CM32" s="1435"/>
      <c r="CN32" s="1435"/>
      <c r="CO32" s="1435"/>
      <c r="CP32" s="1437"/>
      <c r="CQ32" s="1437"/>
      <c r="CR32" s="1437"/>
      <c r="CS32" s="1437"/>
      <c r="CT32" s="1437"/>
      <c r="CU32" s="1437"/>
      <c r="CV32" s="1437"/>
      <c r="CW32" s="1437"/>
      <c r="CX32" s="1437"/>
      <c r="CY32" s="1437"/>
      <c r="CZ32" s="1437"/>
      <c r="DA32" s="1437"/>
      <c r="DB32" s="1437"/>
      <c r="DC32" s="1437"/>
      <c r="DD32" s="1437"/>
      <c r="DE32" s="1437"/>
      <c r="DF32" s="1437"/>
      <c r="DG32" s="1438"/>
    </row>
    <row r="33" spans="1:111" ht="10.5" customHeight="1">
      <c r="A33" s="1470"/>
      <c r="B33" s="1471"/>
      <c r="C33" s="1472"/>
      <c r="D33" s="1434"/>
      <c r="E33" s="1435"/>
      <c r="F33" s="1435"/>
      <c r="G33" s="1489"/>
      <c r="H33" s="1489"/>
      <c r="I33" s="1489"/>
      <c r="J33" s="1489"/>
      <c r="K33" s="1489"/>
      <c r="L33" s="1489"/>
      <c r="M33" s="1489"/>
      <c r="N33" s="1489"/>
      <c r="O33" s="1489"/>
      <c r="P33" s="1489"/>
      <c r="Q33" s="1489"/>
      <c r="R33" s="1489"/>
      <c r="S33" s="1489"/>
      <c r="T33" s="1489"/>
      <c r="U33" s="1489"/>
      <c r="V33" s="1489"/>
      <c r="W33" s="1489"/>
      <c r="X33" s="1489"/>
      <c r="Y33" s="1489"/>
      <c r="Z33" s="1489"/>
      <c r="AA33" s="1489"/>
      <c r="AB33" s="1489"/>
      <c r="AC33" s="1489"/>
      <c r="AD33" s="1489"/>
      <c r="AE33" s="1489"/>
      <c r="AF33" s="1489"/>
      <c r="AG33" s="1489"/>
      <c r="AH33" s="1489"/>
      <c r="AI33" s="1489"/>
      <c r="AJ33" s="1489"/>
      <c r="AK33" s="1489"/>
      <c r="AL33" s="1489"/>
      <c r="AM33" s="1489"/>
      <c r="AN33" s="1489"/>
      <c r="AO33" s="1489"/>
      <c r="AP33" s="1489"/>
      <c r="AQ33" s="1489"/>
      <c r="AR33" s="1489"/>
      <c r="AS33" s="1489"/>
      <c r="AT33" s="1489"/>
      <c r="AU33" s="1489"/>
      <c r="AV33" s="1489"/>
      <c r="AW33" s="1489"/>
      <c r="AX33" s="1489"/>
      <c r="AY33" s="1489"/>
      <c r="AZ33" s="1489"/>
      <c r="BA33" s="1489"/>
      <c r="BB33" s="1489"/>
      <c r="BC33" s="1489"/>
      <c r="BD33" s="1489"/>
      <c r="BE33" s="1489"/>
      <c r="BF33" s="1489"/>
      <c r="BG33" s="1489"/>
      <c r="BH33" s="1489"/>
      <c r="BI33" s="1489"/>
      <c r="BJ33" s="1489"/>
      <c r="BK33" s="1489"/>
      <c r="BL33" s="1489"/>
      <c r="BM33" s="1489"/>
      <c r="BN33" s="1489"/>
      <c r="BO33" s="1489"/>
      <c r="BP33" s="1489"/>
      <c r="BQ33" s="1489"/>
      <c r="BR33" s="1489"/>
      <c r="BS33" s="1489"/>
      <c r="BT33" s="1489"/>
      <c r="BU33" s="1489"/>
      <c r="BV33" s="1489"/>
      <c r="BW33" s="1489"/>
      <c r="BX33" s="1489"/>
      <c r="BY33" s="1489"/>
      <c r="BZ33" s="1489"/>
      <c r="CA33" s="1489"/>
      <c r="CB33" s="1489"/>
      <c r="CC33" s="1489"/>
      <c r="CD33" s="1489"/>
      <c r="CE33" s="1489"/>
      <c r="CF33" s="1489"/>
      <c r="CG33" s="1489"/>
      <c r="CH33" s="1435"/>
      <c r="CI33" s="1435"/>
      <c r="CJ33" s="1435"/>
      <c r="CK33" s="1435"/>
      <c r="CL33" s="1435"/>
      <c r="CM33" s="1435"/>
      <c r="CN33" s="1435"/>
      <c r="CO33" s="1435"/>
      <c r="CP33" s="1437"/>
      <c r="CQ33" s="1437"/>
      <c r="CR33" s="1437"/>
      <c r="CS33" s="1437"/>
      <c r="CT33" s="1437"/>
      <c r="CU33" s="1437"/>
      <c r="CV33" s="1437"/>
      <c r="CW33" s="1437"/>
      <c r="CX33" s="1437"/>
      <c r="CY33" s="1437"/>
      <c r="CZ33" s="1437"/>
      <c r="DA33" s="1437"/>
      <c r="DB33" s="1437"/>
      <c r="DC33" s="1437"/>
      <c r="DD33" s="1437"/>
      <c r="DE33" s="1437"/>
      <c r="DF33" s="1437"/>
      <c r="DG33" s="1438"/>
    </row>
    <row r="34" spans="1:111" ht="10.5" customHeight="1">
      <c r="A34" s="1470"/>
      <c r="B34" s="1471"/>
      <c r="C34" s="1472"/>
      <c r="D34" s="1434">
        <v>15</v>
      </c>
      <c r="E34" s="1435"/>
      <c r="F34" s="1435"/>
      <c r="G34" s="1436" t="s">
        <v>165</v>
      </c>
      <c r="H34" s="1436"/>
      <c r="I34" s="1436"/>
      <c r="J34" s="1436"/>
      <c r="K34" s="1436"/>
      <c r="L34" s="1436"/>
      <c r="M34" s="1436"/>
      <c r="N34" s="1436"/>
      <c r="O34" s="1436"/>
      <c r="P34" s="1436"/>
      <c r="Q34" s="1436"/>
      <c r="R34" s="1436"/>
      <c r="S34" s="1436"/>
      <c r="T34" s="1436"/>
      <c r="U34" s="1436"/>
      <c r="V34" s="1436"/>
      <c r="W34" s="1436"/>
      <c r="X34" s="1436"/>
      <c r="Y34" s="1436"/>
      <c r="Z34" s="1436"/>
      <c r="AA34" s="1436"/>
      <c r="AB34" s="1436"/>
      <c r="AC34" s="1436"/>
      <c r="AD34" s="1436"/>
      <c r="AE34" s="1436"/>
      <c r="AF34" s="1436"/>
      <c r="AG34" s="1436"/>
      <c r="AH34" s="1436"/>
      <c r="AI34" s="1436"/>
      <c r="AJ34" s="1436"/>
      <c r="AK34" s="1436"/>
      <c r="AL34" s="1436"/>
      <c r="AM34" s="1436"/>
      <c r="AN34" s="1436"/>
      <c r="AO34" s="1436"/>
      <c r="AP34" s="1436"/>
      <c r="AQ34" s="1436"/>
      <c r="AR34" s="1436"/>
      <c r="AS34" s="1436"/>
      <c r="AT34" s="1436"/>
      <c r="AU34" s="1436"/>
      <c r="AV34" s="1436"/>
      <c r="AW34" s="1436"/>
      <c r="AX34" s="1436"/>
      <c r="AY34" s="1436"/>
      <c r="AZ34" s="1436"/>
      <c r="BA34" s="1436"/>
      <c r="BB34" s="1436"/>
      <c r="BC34" s="1436"/>
      <c r="BD34" s="1436"/>
      <c r="BE34" s="1436"/>
      <c r="BF34" s="1436"/>
      <c r="BG34" s="1436"/>
      <c r="BH34" s="1436"/>
      <c r="BI34" s="1436"/>
      <c r="BJ34" s="1436"/>
      <c r="BK34" s="1436"/>
      <c r="BL34" s="1436"/>
      <c r="BM34" s="1436"/>
      <c r="BN34" s="1436"/>
      <c r="BO34" s="1436"/>
      <c r="BP34" s="1436"/>
      <c r="BQ34" s="1436"/>
      <c r="BR34" s="1436"/>
      <c r="BS34" s="1436"/>
      <c r="BT34" s="1436"/>
      <c r="BU34" s="1436"/>
      <c r="BV34" s="1436"/>
      <c r="BW34" s="1436"/>
      <c r="BX34" s="1436"/>
      <c r="BY34" s="1436"/>
      <c r="BZ34" s="1436"/>
      <c r="CA34" s="1436"/>
      <c r="CB34" s="1436"/>
      <c r="CC34" s="1436"/>
      <c r="CD34" s="1436"/>
      <c r="CE34" s="1436"/>
      <c r="CF34" s="1436"/>
      <c r="CG34" s="1436"/>
      <c r="CH34" s="1435">
        <v>94131</v>
      </c>
      <c r="CI34" s="1435"/>
      <c r="CJ34" s="1435"/>
      <c r="CK34" s="1435"/>
      <c r="CL34" s="1435"/>
      <c r="CM34" s="1435"/>
      <c r="CN34" s="1435"/>
      <c r="CO34" s="1435"/>
      <c r="CP34" s="1437"/>
      <c r="CQ34" s="1437"/>
      <c r="CR34" s="1437"/>
      <c r="CS34" s="1437"/>
      <c r="CT34" s="1437"/>
      <c r="CU34" s="1437"/>
      <c r="CV34" s="1437"/>
      <c r="CW34" s="1437"/>
      <c r="CX34" s="1437"/>
      <c r="CY34" s="1437"/>
      <c r="CZ34" s="1437"/>
      <c r="DA34" s="1437"/>
      <c r="DB34" s="1437"/>
      <c r="DC34" s="1437"/>
      <c r="DD34" s="1437"/>
      <c r="DE34" s="1437"/>
      <c r="DF34" s="1437"/>
      <c r="DG34" s="1438"/>
    </row>
    <row r="35" spans="1:111" ht="10.5" customHeight="1">
      <c r="A35" s="1470"/>
      <c r="B35" s="1471"/>
      <c r="C35" s="1472"/>
      <c r="D35" s="1434">
        <f>D34+1</f>
        <v>16</v>
      </c>
      <c r="E35" s="1435"/>
      <c r="F35" s="1435"/>
      <c r="G35" s="1436" t="s">
        <v>166</v>
      </c>
      <c r="H35" s="1436"/>
      <c r="I35" s="1436"/>
      <c r="J35" s="1436"/>
      <c r="K35" s="1436"/>
      <c r="L35" s="1436"/>
      <c r="M35" s="1436"/>
      <c r="N35" s="1436"/>
      <c r="O35" s="1436"/>
      <c r="P35" s="1436"/>
      <c r="Q35" s="1436"/>
      <c r="R35" s="1436"/>
      <c r="S35" s="1436"/>
      <c r="T35" s="1436"/>
      <c r="U35" s="1436"/>
      <c r="V35" s="1436"/>
      <c r="W35" s="1436"/>
      <c r="X35" s="1436"/>
      <c r="Y35" s="1436"/>
      <c r="Z35" s="1436"/>
      <c r="AA35" s="1436"/>
      <c r="AB35" s="1436"/>
      <c r="AC35" s="1436"/>
      <c r="AD35" s="1436"/>
      <c r="AE35" s="1436"/>
      <c r="AF35" s="1436"/>
      <c r="AG35" s="1436"/>
      <c r="AH35" s="1436"/>
      <c r="AI35" s="1436"/>
      <c r="AJ35" s="1436"/>
      <c r="AK35" s="1436"/>
      <c r="AL35" s="1436"/>
      <c r="AM35" s="1436"/>
      <c r="AN35" s="1436"/>
      <c r="AO35" s="1436"/>
      <c r="AP35" s="1436"/>
      <c r="AQ35" s="1436"/>
      <c r="AR35" s="1436"/>
      <c r="AS35" s="1436"/>
      <c r="AT35" s="1436"/>
      <c r="AU35" s="1436"/>
      <c r="AV35" s="1436"/>
      <c r="AW35" s="1436"/>
      <c r="AX35" s="1436"/>
      <c r="AY35" s="1436"/>
      <c r="AZ35" s="1436"/>
      <c r="BA35" s="1436"/>
      <c r="BB35" s="1436"/>
      <c r="BC35" s="1436"/>
      <c r="BD35" s="1436"/>
      <c r="BE35" s="1436"/>
      <c r="BF35" s="1436"/>
      <c r="BG35" s="1436"/>
      <c r="BH35" s="1436"/>
      <c r="BI35" s="1436"/>
      <c r="BJ35" s="1436"/>
      <c r="BK35" s="1436"/>
      <c r="BL35" s="1436"/>
      <c r="BM35" s="1436"/>
      <c r="BN35" s="1436"/>
      <c r="BO35" s="1436"/>
      <c r="BP35" s="1436"/>
      <c r="BQ35" s="1436"/>
      <c r="BR35" s="1436"/>
      <c r="BS35" s="1436"/>
      <c r="BT35" s="1436"/>
      <c r="BU35" s="1436"/>
      <c r="BV35" s="1436"/>
      <c r="BW35" s="1436"/>
      <c r="BX35" s="1436"/>
      <c r="BY35" s="1436"/>
      <c r="BZ35" s="1436"/>
      <c r="CA35" s="1436"/>
      <c r="CB35" s="1436"/>
      <c r="CC35" s="1436"/>
      <c r="CD35" s="1436"/>
      <c r="CE35" s="1436"/>
      <c r="CF35" s="1436"/>
      <c r="CG35" s="1436"/>
      <c r="CH35" s="1435">
        <v>94138</v>
      </c>
      <c r="CI35" s="1435"/>
      <c r="CJ35" s="1435"/>
      <c r="CK35" s="1435"/>
      <c r="CL35" s="1435"/>
      <c r="CM35" s="1435"/>
      <c r="CN35" s="1435"/>
      <c r="CO35" s="1435"/>
      <c r="CP35" s="1437"/>
      <c r="CQ35" s="1437"/>
      <c r="CR35" s="1437"/>
      <c r="CS35" s="1437"/>
      <c r="CT35" s="1437"/>
      <c r="CU35" s="1437"/>
      <c r="CV35" s="1437"/>
      <c r="CW35" s="1437"/>
      <c r="CX35" s="1437"/>
      <c r="CY35" s="1437"/>
      <c r="CZ35" s="1437"/>
      <c r="DA35" s="1437"/>
      <c r="DB35" s="1437"/>
      <c r="DC35" s="1437"/>
      <c r="DD35" s="1437"/>
      <c r="DE35" s="1437"/>
      <c r="DF35" s="1437"/>
      <c r="DG35" s="1438"/>
    </row>
    <row r="36" spans="1:111" ht="10.5" customHeight="1">
      <c r="A36" s="1470"/>
      <c r="B36" s="1471"/>
      <c r="C36" s="1472"/>
      <c r="D36" s="1434">
        <f>D35+1</f>
        <v>17</v>
      </c>
      <c r="E36" s="1435"/>
      <c r="F36" s="1435"/>
      <c r="G36" s="1436" t="s">
        <v>167</v>
      </c>
      <c r="H36" s="1436"/>
      <c r="I36" s="1436"/>
      <c r="J36" s="1436"/>
      <c r="K36" s="1436"/>
      <c r="L36" s="1436"/>
      <c r="M36" s="1436"/>
      <c r="N36" s="1436"/>
      <c r="O36" s="1436"/>
      <c r="P36" s="1436"/>
      <c r="Q36" s="1436"/>
      <c r="R36" s="1436"/>
      <c r="S36" s="1436"/>
      <c r="T36" s="1436"/>
      <c r="U36" s="1436"/>
      <c r="V36" s="1436"/>
      <c r="W36" s="1436"/>
      <c r="X36" s="1436"/>
      <c r="Y36" s="1436"/>
      <c r="Z36" s="1436"/>
      <c r="AA36" s="1436"/>
      <c r="AB36" s="1436"/>
      <c r="AC36" s="1436"/>
      <c r="AD36" s="1436"/>
      <c r="AE36" s="1436"/>
      <c r="AF36" s="1436"/>
      <c r="AG36" s="1436"/>
      <c r="AH36" s="1436"/>
      <c r="AI36" s="1436"/>
      <c r="AJ36" s="1436"/>
      <c r="AK36" s="1436"/>
      <c r="AL36" s="1436"/>
      <c r="AM36" s="1436"/>
      <c r="AN36" s="1436"/>
      <c r="AO36" s="1436"/>
      <c r="AP36" s="1436"/>
      <c r="AQ36" s="1436"/>
      <c r="AR36" s="1436"/>
      <c r="AS36" s="1436"/>
      <c r="AT36" s="1436"/>
      <c r="AU36" s="1436"/>
      <c r="AV36" s="1436"/>
      <c r="AW36" s="1436"/>
      <c r="AX36" s="1436"/>
      <c r="AY36" s="1436"/>
      <c r="AZ36" s="1436"/>
      <c r="BA36" s="1436"/>
      <c r="BB36" s="1436"/>
      <c r="BC36" s="1436"/>
      <c r="BD36" s="1436"/>
      <c r="BE36" s="1436"/>
      <c r="BF36" s="1436"/>
      <c r="BG36" s="1436"/>
      <c r="BH36" s="1436"/>
      <c r="BI36" s="1436"/>
      <c r="BJ36" s="1436"/>
      <c r="BK36" s="1436"/>
      <c r="BL36" s="1436"/>
      <c r="BM36" s="1436"/>
      <c r="BN36" s="1436"/>
      <c r="BO36" s="1436"/>
      <c r="BP36" s="1436"/>
      <c r="BQ36" s="1436"/>
      <c r="BR36" s="1436"/>
      <c r="BS36" s="1436"/>
      <c r="BT36" s="1436"/>
      <c r="BU36" s="1436"/>
      <c r="BV36" s="1436"/>
      <c r="BW36" s="1436"/>
      <c r="BX36" s="1436"/>
      <c r="BY36" s="1436"/>
      <c r="BZ36" s="1436"/>
      <c r="CA36" s="1436"/>
      <c r="CB36" s="1436"/>
      <c r="CC36" s="1436"/>
      <c r="CD36" s="1436"/>
      <c r="CE36" s="1436"/>
      <c r="CF36" s="1436"/>
      <c r="CG36" s="1436"/>
      <c r="CH36" s="1435">
        <v>94139</v>
      </c>
      <c r="CI36" s="1435"/>
      <c r="CJ36" s="1435"/>
      <c r="CK36" s="1435"/>
      <c r="CL36" s="1435"/>
      <c r="CM36" s="1435"/>
      <c r="CN36" s="1435"/>
      <c r="CO36" s="1435"/>
      <c r="CP36" s="1437"/>
      <c r="CQ36" s="1437"/>
      <c r="CR36" s="1437"/>
      <c r="CS36" s="1437"/>
      <c r="CT36" s="1437"/>
      <c r="CU36" s="1437"/>
      <c r="CV36" s="1437"/>
      <c r="CW36" s="1437"/>
      <c r="CX36" s="1437"/>
      <c r="CY36" s="1437"/>
      <c r="CZ36" s="1437"/>
      <c r="DA36" s="1437"/>
      <c r="DB36" s="1437"/>
      <c r="DC36" s="1437"/>
      <c r="DD36" s="1437"/>
      <c r="DE36" s="1437"/>
      <c r="DF36" s="1437"/>
      <c r="DG36" s="1438"/>
    </row>
    <row r="37" spans="1:111" ht="10.5" customHeight="1">
      <c r="A37" s="1470"/>
      <c r="B37" s="1471"/>
      <c r="C37" s="1472"/>
      <c r="D37" s="1434">
        <f>D36+1</f>
        <v>18</v>
      </c>
      <c r="E37" s="1435"/>
      <c r="F37" s="1435"/>
      <c r="G37" s="1436" t="s">
        <v>168</v>
      </c>
      <c r="H37" s="1436"/>
      <c r="I37" s="1436"/>
      <c r="J37" s="1436"/>
      <c r="K37" s="1436"/>
      <c r="L37" s="1436"/>
      <c r="M37" s="1436"/>
      <c r="N37" s="1436"/>
      <c r="O37" s="1436"/>
      <c r="P37" s="1436"/>
      <c r="Q37" s="1436"/>
      <c r="R37" s="1436"/>
      <c r="S37" s="1436"/>
      <c r="T37" s="1436"/>
      <c r="U37" s="1436"/>
      <c r="V37" s="1436"/>
      <c r="W37" s="1436"/>
      <c r="X37" s="1436"/>
      <c r="Y37" s="1436"/>
      <c r="Z37" s="1436"/>
      <c r="AA37" s="1436"/>
      <c r="AB37" s="1436"/>
      <c r="AC37" s="1436"/>
      <c r="AD37" s="1436"/>
      <c r="AE37" s="1436"/>
      <c r="AF37" s="1436"/>
      <c r="AG37" s="1436"/>
      <c r="AH37" s="1436"/>
      <c r="AI37" s="1436"/>
      <c r="AJ37" s="1436"/>
      <c r="AK37" s="1436"/>
      <c r="AL37" s="1436"/>
      <c r="AM37" s="1436"/>
      <c r="AN37" s="1436"/>
      <c r="AO37" s="1436"/>
      <c r="AP37" s="1436"/>
      <c r="AQ37" s="1436"/>
      <c r="AR37" s="1436"/>
      <c r="AS37" s="1436"/>
      <c r="AT37" s="1436"/>
      <c r="AU37" s="1436"/>
      <c r="AV37" s="1436"/>
      <c r="AW37" s="1436"/>
      <c r="AX37" s="1436"/>
      <c r="AY37" s="1436"/>
      <c r="AZ37" s="1436"/>
      <c r="BA37" s="1436"/>
      <c r="BB37" s="1436"/>
      <c r="BC37" s="1436"/>
      <c r="BD37" s="1436"/>
      <c r="BE37" s="1436"/>
      <c r="BF37" s="1436"/>
      <c r="BG37" s="1436"/>
      <c r="BH37" s="1436"/>
      <c r="BI37" s="1436"/>
      <c r="BJ37" s="1436"/>
      <c r="BK37" s="1436"/>
      <c r="BL37" s="1436"/>
      <c r="BM37" s="1436"/>
      <c r="BN37" s="1436"/>
      <c r="BO37" s="1436"/>
      <c r="BP37" s="1436"/>
      <c r="BQ37" s="1436"/>
      <c r="BR37" s="1436"/>
      <c r="BS37" s="1436"/>
      <c r="BT37" s="1436"/>
      <c r="BU37" s="1436"/>
      <c r="BV37" s="1436"/>
      <c r="BW37" s="1436"/>
      <c r="BX37" s="1436"/>
      <c r="BY37" s="1436"/>
      <c r="BZ37" s="1436"/>
      <c r="CA37" s="1436"/>
      <c r="CB37" s="1436"/>
      <c r="CC37" s="1436"/>
      <c r="CD37" s="1436"/>
      <c r="CE37" s="1436"/>
      <c r="CF37" s="1436"/>
      <c r="CG37" s="1436"/>
      <c r="CH37" s="1435">
        <v>94149</v>
      </c>
      <c r="CI37" s="1435"/>
      <c r="CJ37" s="1435"/>
      <c r="CK37" s="1435"/>
      <c r="CL37" s="1435"/>
      <c r="CM37" s="1435"/>
      <c r="CN37" s="1435"/>
      <c r="CO37" s="1435"/>
      <c r="CP37" s="1490">
        <f>SUM(CP39:DG41)</f>
        <v>0</v>
      </c>
      <c r="CQ37" s="1490"/>
      <c r="CR37" s="1490"/>
      <c r="CS37" s="1490"/>
      <c r="CT37" s="1490"/>
      <c r="CU37" s="1490"/>
      <c r="CV37" s="1490"/>
      <c r="CW37" s="1490"/>
      <c r="CX37" s="1490"/>
      <c r="CY37" s="1490"/>
      <c r="CZ37" s="1490"/>
      <c r="DA37" s="1490"/>
      <c r="DB37" s="1490"/>
      <c r="DC37" s="1490"/>
      <c r="DD37" s="1490"/>
      <c r="DE37" s="1490"/>
      <c r="DF37" s="1490"/>
      <c r="DG37" s="1491"/>
    </row>
    <row r="38" spans="1:111" ht="10.5" customHeight="1">
      <c r="A38" s="1470"/>
      <c r="B38" s="1471"/>
      <c r="C38" s="1472"/>
      <c r="D38" s="1434"/>
      <c r="E38" s="1435"/>
      <c r="F38" s="1435"/>
      <c r="G38" s="1489" t="s">
        <v>161</v>
      </c>
      <c r="H38" s="1489"/>
      <c r="I38" s="1489"/>
      <c r="J38" s="1489"/>
      <c r="K38" s="1489"/>
      <c r="L38" s="1489"/>
      <c r="M38" s="1489"/>
      <c r="N38" s="1489"/>
      <c r="O38" s="1489"/>
      <c r="P38" s="1489"/>
      <c r="Q38" s="1489"/>
      <c r="R38" s="1489"/>
      <c r="S38" s="1489"/>
      <c r="T38" s="1489"/>
      <c r="U38" s="1489"/>
      <c r="V38" s="1489"/>
      <c r="W38" s="1489"/>
      <c r="X38" s="1489"/>
      <c r="Y38" s="1489"/>
      <c r="Z38" s="1489"/>
      <c r="AA38" s="1489" t="s">
        <v>162</v>
      </c>
      <c r="AB38" s="1489"/>
      <c r="AC38" s="1489"/>
      <c r="AD38" s="1489"/>
      <c r="AE38" s="1489"/>
      <c r="AF38" s="1489"/>
      <c r="AG38" s="1489"/>
      <c r="AH38" s="1489"/>
      <c r="AI38" s="1489"/>
      <c r="AJ38" s="1489"/>
      <c r="AK38" s="1489"/>
      <c r="AL38" s="1489"/>
      <c r="AM38" s="1489"/>
      <c r="AN38" s="1489"/>
      <c r="AO38" s="1489"/>
      <c r="AP38" s="1489"/>
      <c r="AQ38" s="1489"/>
      <c r="AR38" s="1489"/>
      <c r="AS38" s="1489"/>
      <c r="AT38" s="1489"/>
      <c r="AU38" s="1489" t="s">
        <v>163</v>
      </c>
      <c r="AV38" s="1489"/>
      <c r="AW38" s="1489"/>
      <c r="AX38" s="1489"/>
      <c r="AY38" s="1489"/>
      <c r="AZ38" s="1489"/>
      <c r="BA38" s="1489"/>
      <c r="BB38" s="1489"/>
      <c r="BC38" s="1489"/>
      <c r="BD38" s="1489"/>
      <c r="BE38" s="1489"/>
      <c r="BF38" s="1489"/>
      <c r="BG38" s="1489"/>
      <c r="BH38" s="1489"/>
      <c r="BI38" s="1489"/>
      <c r="BJ38" s="1489"/>
      <c r="BK38" s="1489"/>
      <c r="BL38" s="1489"/>
      <c r="BM38" s="1489"/>
      <c r="BN38" s="1489"/>
      <c r="BO38" s="1489"/>
      <c r="BP38" s="1489"/>
      <c r="BQ38" s="1489"/>
      <c r="BR38" s="1489"/>
      <c r="BS38" s="1489"/>
      <c r="BT38" s="1489"/>
      <c r="BU38" s="1489"/>
      <c r="BV38" s="1489"/>
      <c r="BW38" s="1489"/>
      <c r="BX38" s="1489"/>
      <c r="BY38" s="1489" t="s">
        <v>149</v>
      </c>
      <c r="BZ38" s="1489"/>
      <c r="CA38" s="1489"/>
      <c r="CB38" s="1489"/>
      <c r="CC38" s="1489"/>
      <c r="CD38" s="1489"/>
      <c r="CE38" s="1489"/>
      <c r="CF38" s="1489"/>
      <c r="CG38" s="1489"/>
      <c r="CH38" s="1435"/>
      <c r="CI38" s="1435"/>
      <c r="CJ38" s="1435"/>
      <c r="CK38" s="1435"/>
      <c r="CL38" s="1435"/>
      <c r="CM38" s="1435"/>
      <c r="CN38" s="1435"/>
      <c r="CO38" s="1435"/>
      <c r="CP38" s="1490"/>
      <c r="CQ38" s="1490"/>
      <c r="CR38" s="1490"/>
      <c r="CS38" s="1490"/>
      <c r="CT38" s="1490"/>
      <c r="CU38" s="1490"/>
      <c r="CV38" s="1490"/>
      <c r="CW38" s="1490"/>
      <c r="CX38" s="1490"/>
      <c r="CY38" s="1490"/>
      <c r="CZ38" s="1490"/>
      <c r="DA38" s="1490"/>
      <c r="DB38" s="1490"/>
      <c r="DC38" s="1490"/>
      <c r="DD38" s="1490"/>
      <c r="DE38" s="1490"/>
      <c r="DF38" s="1490"/>
      <c r="DG38" s="1491"/>
    </row>
    <row r="39" spans="1:111" ht="10.5" customHeight="1">
      <c r="A39" s="1470"/>
      <c r="B39" s="1471"/>
      <c r="C39" s="1472"/>
      <c r="D39" s="1434"/>
      <c r="E39" s="1435"/>
      <c r="F39" s="1435"/>
      <c r="G39" s="1489"/>
      <c r="H39" s="1489"/>
      <c r="I39" s="1489"/>
      <c r="J39" s="1489"/>
      <c r="K39" s="1489"/>
      <c r="L39" s="1489"/>
      <c r="M39" s="1489"/>
      <c r="N39" s="1489"/>
      <c r="O39" s="1489"/>
      <c r="P39" s="1489"/>
      <c r="Q39" s="1489"/>
      <c r="R39" s="1489"/>
      <c r="S39" s="1489"/>
      <c r="T39" s="1489"/>
      <c r="U39" s="1489"/>
      <c r="V39" s="1489"/>
      <c r="W39" s="1489"/>
      <c r="X39" s="1489"/>
      <c r="Y39" s="1489"/>
      <c r="Z39" s="1489"/>
      <c r="AA39" s="1489"/>
      <c r="AB39" s="1489"/>
      <c r="AC39" s="1489"/>
      <c r="AD39" s="1489"/>
      <c r="AE39" s="1489"/>
      <c r="AF39" s="1489"/>
      <c r="AG39" s="1489"/>
      <c r="AH39" s="1489"/>
      <c r="AI39" s="1489"/>
      <c r="AJ39" s="1489"/>
      <c r="AK39" s="1489"/>
      <c r="AL39" s="1489"/>
      <c r="AM39" s="1489"/>
      <c r="AN39" s="1489"/>
      <c r="AO39" s="1489"/>
      <c r="AP39" s="1489"/>
      <c r="AQ39" s="1489"/>
      <c r="AR39" s="1489"/>
      <c r="AS39" s="1489"/>
      <c r="AT39" s="1489"/>
      <c r="AU39" s="1489"/>
      <c r="AV39" s="1489"/>
      <c r="AW39" s="1489"/>
      <c r="AX39" s="1489"/>
      <c r="AY39" s="1489"/>
      <c r="AZ39" s="1489"/>
      <c r="BA39" s="1489"/>
      <c r="BB39" s="1489"/>
      <c r="BC39" s="1489"/>
      <c r="BD39" s="1489"/>
      <c r="BE39" s="1489"/>
      <c r="BF39" s="1489"/>
      <c r="BG39" s="1489"/>
      <c r="BH39" s="1489"/>
      <c r="BI39" s="1489"/>
      <c r="BJ39" s="1489"/>
      <c r="BK39" s="1489"/>
      <c r="BL39" s="1489"/>
      <c r="BM39" s="1489"/>
      <c r="BN39" s="1489"/>
      <c r="BO39" s="1489"/>
      <c r="BP39" s="1489"/>
      <c r="BQ39" s="1489"/>
      <c r="BR39" s="1489"/>
      <c r="BS39" s="1489"/>
      <c r="BT39" s="1489"/>
      <c r="BU39" s="1489"/>
      <c r="BV39" s="1489"/>
      <c r="BW39" s="1489"/>
      <c r="BX39" s="1489"/>
      <c r="BY39" s="1489"/>
      <c r="BZ39" s="1489"/>
      <c r="CA39" s="1489"/>
      <c r="CB39" s="1489"/>
      <c r="CC39" s="1489"/>
      <c r="CD39" s="1489"/>
      <c r="CE39" s="1489"/>
      <c r="CF39" s="1489"/>
      <c r="CG39" s="1489"/>
      <c r="CH39" s="1435"/>
      <c r="CI39" s="1435"/>
      <c r="CJ39" s="1435"/>
      <c r="CK39" s="1435"/>
      <c r="CL39" s="1435"/>
      <c r="CM39" s="1435"/>
      <c r="CN39" s="1435"/>
      <c r="CO39" s="1435"/>
      <c r="CP39" s="1437"/>
      <c r="CQ39" s="1437"/>
      <c r="CR39" s="1437"/>
      <c r="CS39" s="1437"/>
      <c r="CT39" s="1437"/>
      <c r="CU39" s="1437"/>
      <c r="CV39" s="1437"/>
      <c r="CW39" s="1437"/>
      <c r="CX39" s="1437"/>
      <c r="CY39" s="1437"/>
      <c r="CZ39" s="1437"/>
      <c r="DA39" s="1437"/>
      <c r="DB39" s="1437"/>
      <c r="DC39" s="1437"/>
      <c r="DD39" s="1437"/>
      <c r="DE39" s="1437"/>
      <c r="DF39" s="1437"/>
      <c r="DG39" s="1438"/>
    </row>
    <row r="40" spans="1:111" ht="10.5" customHeight="1">
      <c r="A40" s="1470"/>
      <c r="B40" s="1471"/>
      <c r="C40" s="1472"/>
      <c r="D40" s="1434"/>
      <c r="E40" s="1435"/>
      <c r="F40" s="1435"/>
      <c r="G40" s="1489"/>
      <c r="H40" s="1489"/>
      <c r="I40" s="1489"/>
      <c r="J40" s="1489"/>
      <c r="K40" s="1489"/>
      <c r="L40" s="1489"/>
      <c r="M40" s="1489"/>
      <c r="N40" s="1489"/>
      <c r="O40" s="1489"/>
      <c r="P40" s="1489"/>
      <c r="Q40" s="1489"/>
      <c r="R40" s="1489"/>
      <c r="S40" s="1489"/>
      <c r="T40" s="1489"/>
      <c r="U40" s="1489"/>
      <c r="V40" s="1489"/>
      <c r="W40" s="1489"/>
      <c r="X40" s="1489"/>
      <c r="Y40" s="1489"/>
      <c r="Z40" s="1489"/>
      <c r="AA40" s="1489"/>
      <c r="AB40" s="1489"/>
      <c r="AC40" s="1489"/>
      <c r="AD40" s="1489"/>
      <c r="AE40" s="1489"/>
      <c r="AF40" s="1489"/>
      <c r="AG40" s="1489"/>
      <c r="AH40" s="1489"/>
      <c r="AI40" s="1489"/>
      <c r="AJ40" s="1489"/>
      <c r="AK40" s="1489"/>
      <c r="AL40" s="1489"/>
      <c r="AM40" s="1489"/>
      <c r="AN40" s="1489"/>
      <c r="AO40" s="1489"/>
      <c r="AP40" s="1489"/>
      <c r="AQ40" s="1489"/>
      <c r="AR40" s="1489"/>
      <c r="AS40" s="1489"/>
      <c r="AT40" s="1489"/>
      <c r="AU40" s="1489"/>
      <c r="AV40" s="1489"/>
      <c r="AW40" s="1489"/>
      <c r="AX40" s="1489"/>
      <c r="AY40" s="1489"/>
      <c r="AZ40" s="1489"/>
      <c r="BA40" s="1489"/>
      <c r="BB40" s="1489"/>
      <c r="BC40" s="1489"/>
      <c r="BD40" s="1489"/>
      <c r="BE40" s="1489"/>
      <c r="BF40" s="1489"/>
      <c r="BG40" s="1489"/>
      <c r="BH40" s="1489"/>
      <c r="BI40" s="1489"/>
      <c r="BJ40" s="1489"/>
      <c r="BK40" s="1489"/>
      <c r="BL40" s="1489"/>
      <c r="BM40" s="1489"/>
      <c r="BN40" s="1489"/>
      <c r="BO40" s="1489"/>
      <c r="BP40" s="1489"/>
      <c r="BQ40" s="1489"/>
      <c r="BR40" s="1489"/>
      <c r="BS40" s="1489"/>
      <c r="BT40" s="1489"/>
      <c r="BU40" s="1489"/>
      <c r="BV40" s="1489"/>
      <c r="BW40" s="1489"/>
      <c r="BX40" s="1489"/>
      <c r="BY40" s="1489"/>
      <c r="BZ40" s="1489"/>
      <c r="CA40" s="1489"/>
      <c r="CB40" s="1489"/>
      <c r="CC40" s="1489"/>
      <c r="CD40" s="1489"/>
      <c r="CE40" s="1489"/>
      <c r="CF40" s="1489"/>
      <c r="CG40" s="1489"/>
      <c r="CH40" s="1435"/>
      <c r="CI40" s="1435"/>
      <c r="CJ40" s="1435"/>
      <c r="CK40" s="1435"/>
      <c r="CL40" s="1435"/>
      <c r="CM40" s="1435"/>
      <c r="CN40" s="1435"/>
      <c r="CO40" s="1435"/>
      <c r="CP40" s="1437"/>
      <c r="CQ40" s="1437"/>
      <c r="CR40" s="1437"/>
      <c r="CS40" s="1437"/>
      <c r="CT40" s="1437"/>
      <c r="CU40" s="1437"/>
      <c r="CV40" s="1437"/>
      <c r="CW40" s="1437"/>
      <c r="CX40" s="1437"/>
      <c r="CY40" s="1437"/>
      <c r="CZ40" s="1437"/>
      <c r="DA40" s="1437"/>
      <c r="DB40" s="1437"/>
      <c r="DC40" s="1437"/>
      <c r="DD40" s="1437"/>
      <c r="DE40" s="1437"/>
      <c r="DF40" s="1437"/>
      <c r="DG40" s="1438"/>
    </row>
    <row r="41" spans="1:111" ht="10.5" customHeight="1">
      <c r="A41" s="1470"/>
      <c r="B41" s="1471"/>
      <c r="C41" s="1472"/>
      <c r="D41" s="1434"/>
      <c r="E41" s="1435"/>
      <c r="F41" s="1435"/>
      <c r="G41" s="1489"/>
      <c r="H41" s="1489"/>
      <c r="I41" s="1489"/>
      <c r="J41" s="1489"/>
      <c r="K41" s="1489"/>
      <c r="L41" s="1489"/>
      <c r="M41" s="1489"/>
      <c r="N41" s="1489"/>
      <c r="O41" s="1489"/>
      <c r="P41" s="1489"/>
      <c r="Q41" s="1489"/>
      <c r="R41" s="1489"/>
      <c r="S41" s="1489"/>
      <c r="T41" s="1489"/>
      <c r="U41" s="1489"/>
      <c r="V41" s="1489"/>
      <c r="W41" s="1489"/>
      <c r="X41" s="1489"/>
      <c r="Y41" s="1489"/>
      <c r="Z41" s="1489"/>
      <c r="AA41" s="1489"/>
      <c r="AB41" s="1489"/>
      <c r="AC41" s="1489"/>
      <c r="AD41" s="1489"/>
      <c r="AE41" s="1489"/>
      <c r="AF41" s="1489"/>
      <c r="AG41" s="1489"/>
      <c r="AH41" s="1489"/>
      <c r="AI41" s="1489"/>
      <c r="AJ41" s="1489"/>
      <c r="AK41" s="1489"/>
      <c r="AL41" s="1489"/>
      <c r="AM41" s="1489"/>
      <c r="AN41" s="1489"/>
      <c r="AO41" s="1489"/>
      <c r="AP41" s="1489"/>
      <c r="AQ41" s="1489"/>
      <c r="AR41" s="1489"/>
      <c r="AS41" s="1489"/>
      <c r="AT41" s="1489"/>
      <c r="AU41" s="1489"/>
      <c r="AV41" s="1489"/>
      <c r="AW41" s="1489"/>
      <c r="AX41" s="1489"/>
      <c r="AY41" s="1489"/>
      <c r="AZ41" s="1489"/>
      <c r="BA41" s="1489"/>
      <c r="BB41" s="1489"/>
      <c r="BC41" s="1489"/>
      <c r="BD41" s="1489"/>
      <c r="BE41" s="1489"/>
      <c r="BF41" s="1489"/>
      <c r="BG41" s="1489"/>
      <c r="BH41" s="1489"/>
      <c r="BI41" s="1489"/>
      <c r="BJ41" s="1489"/>
      <c r="BK41" s="1489"/>
      <c r="BL41" s="1489"/>
      <c r="BM41" s="1489"/>
      <c r="BN41" s="1489"/>
      <c r="BO41" s="1489"/>
      <c r="BP41" s="1489"/>
      <c r="BQ41" s="1489"/>
      <c r="BR41" s="1489"/>
      <c r="BS41" s="1489"/>
      <c r="BT41" s="1489"/>
      <c r="BU41" s="1489"/>
      <c r="BV41" s="1489"/>
      <c r="BW41" s="1489"/>
      <c r="BX41" s="1489"/>
      <c r="BY41" s="1489"/>
      <c r="BZ41" s="1489"/>
      <c r="CA41" s="1489"/>
      <c r="CB41" s="1489"/>
      <c r="CC41" s="1489"/>
      <c r="CD41" s="1489"/>
      <c r="CE41" s="1489"/>
      <c r="CF41" s="1489"/>
      <c r="CG41" s="1489"/>
      <c r="CH41" s="1435"/>
      <c r="CI41" s="1435"/>
      <c r="CJ41" s="1435"/>
      <c r="CK41" s="1435"/>
      <c r="CL41" s="1435"/>
      <c r="CM41" s="1435"/>
      <c r="CN41" s="1435"/>
      <c r="CO41" s="1435"/>
      <c r="CP41" s="1437"/>
      <c r="CQ41" s="1437"/>
      <c r="CR41" s="1437"/>
      <c r="CS41" s="1437"/>
      <c r="CT41" s="1437"/>
      <c r="CU41" s="1437"/>
      <c r="CV41" s="1437"/>
      <c r="CW41" s="1437"/>
      <c r="CX41" s="1437"/>
      <c r="CY41" s="1437"/>
      <c r="CZ41" s="1437"/>
      <c r="DA41" s="1437"/>
      <c r="DB41" s="1437"/>
      <c r="DC41" s="1437"/>
      <c r="DD41" s="1437"/>
      <c r="DE41" s="1437"/>
      <c r="DF41" s="1437"/>
      <c r="DG41" s="1438"/>
    </row>
    <row r="42" spans="1:111" ht="10.5" customHeight="1">
      <c r="A42" s="1470"/>
      <c r="B42" s="1471"/>
      <c r="C42" s="1472"/>
      <c r="D42" s="1434">
        <v>19</v>
      </c>
      <c r="E42" s="1435"/>
      <c r="F42" s="1435"/>
      <c r="G42" s="1436" t="s">
        <v>169</v>
      </c>
      <c r="H42" s="1436"/>
      <c r="I42" s="1436"/>
      <c r="J42" s="1436"/>
      <c r="K42" s="1436"/>
      <c r="L42" s="1436"/>
      <c r="M42" s="1436"/>
      <c r="N42" s="1436"/>
      <c r="O42" s="1436"/>
      <c r="P42" s="1436"/>
      <c r="Q42" s="1436"/>
      <c r="R42" s="1436"/>
      <c r="S42" s="1436"/>
      <c r="T42" s="1436"/>
      <c r="U42" s="1436"/>
      <c r="V42" s="1436"/>
      <c r="W42" s="1436"/>
      <c r="X42" s="1436"/>
      <c r="Y42" s="1436"/>
      <c r="Z42" s="1436"/>
      <c r="AA42" s="1436"/>
      <c r="AB42" s="1436"/>
      <c r="AC42" s="1436"/>
      <c r="AD42" s="1436"/>
      <c r="AE42" s="1436"/>
      <c r="AF42" s="1436"/>
      <c r="AG42" s="1436"/>
      <c r="AH42" s="1436"/>
      <c r="AI42" s="1436"/>
      <c r="AJ42" s="1436"/>
      <c r="AK42" s="1436"/>
      <c r="AL42" s="1436"/>
      <c r="AM42" s="1436"/>
      <c r="AN42" s="1436"/>
      <c r="AO42" s="1436"/>
      <c r="AP42" s="1436"/>
      <c r="AQ42" s="1436"/>
      <c r="AR42" s="1436"/>
      <c r="AS42" s="1436"/>
      <c r="AT42" s="1436"/>
      <c r="AU42" s="1436"/>
      <c r="AV42" s="1436"/>
      <c r="AW42" s="1436"/>
      <c r="AX42" s="1436"/>
      <c r="AY42" s="1436"/>
      <c r="AZ42" s="1436"/>
      <c r="BA42" s="1436"/>
      <c r="BB42" s="1436"/>
      <c r="BC42" s="1436"/>
      <c r="BD42" s="1436"/>
      <c r="BE42" s="1436"/>
      <c r="BF42" s="1436"/>
      <c r="BG42" s="1436"/>
      <c r="BH42" s="1436"/>
      <c r="BI42" s="1436"/>
      <c r="BJ42" s="1436"/>
      <c r="BK42" s="1436"/>
      <c r="BL42" s="1436"/>
      <c r="BM42" s="1436"/>
      <c r="BN42" s="1436"/>
      <c r="BO42" s="1436"/>
      <c r="BP42" s="1436"/>
      <c r="BQ42" s="1436"/>
      <c r="BR42" s="1436"/>
      <c r="BS42" s="1436"/>
      <c r="BT42" s="1436"/>
      <c r="BU42" s="1436"/>
      <c r="BV42" s="1436"/>
      <c r="BW42" s="1436"/>
      <c r="BX42" s="1436"/>
      <c r="BY42" s="1436"/>
      <c r="BZ42" s="1436"/>
      <c r="CA42" s="1436"/>
      <c r="CB42" s="1436"/>
      <c r="CC42" s="1436"/>
      <c r="CD42" s="1436"/>
      <c r="CE42" s="1436"/>
      <c r="CF42" s="1436"/>
      <c r="CG42" s="1436"/>
      <c r="CH42" s="1435">
        <v>94159</v>
      </c>
      <c r="CI42" s="1435"/>
      <c r="CJ42" s="1435"/>
      <c r="CK42" s="1435"/>
      <c r="CL42" s="1435"/>
      <c r="CM42" s="1435"/>
      <c r="CN42" s="1435"/>
      <c r="CO42" s="1435"/>
      <c r="CP42" s="1492">
        <f>SUM(CP44:DG46)</f>
        <v>0</v>
      </c>
      <c r="CQ42" s="1492"/>
      <c r="CR42" s="1492"/>
      <c r="CS42" s="1492"/>
      <c r="CT42" s="1492"/>
      <c r="CU42" s="1492"/>
      <c r="CV42" s="1492"/>
      <c r="CW42" s="1492"/>
      <c r="CX42" s="1492"/>
      <c r="CY42" s="1492"/>
      <c r="CZ42" s="1492"/>
      <c r="DA42" s="1492"/>
      <c r="DB42" s="1492"/>
      <c r="DC42" s="1492"/>
      <c r="DD42" s="1492"/>
      <c r="DE42" s="1492"/>
      <c r="DF42" s="1492"/>
      <c r="DG42" s="1493"/>
    </row>
    <row r="43" spans="1:111" ht="10.5" customHeight="1">
      <c r="A43" s="1470"/>
      <c r="B43" s="1471"/>
      <c r="C43" s="1472"/>
      <c r="D43" s="1434"/>
      <c r="E43" s="1435"/>
      <c r="F43" s="1435"/>
      <c r="G43" s="1489" t="s">
        <v>170</v>
      </c>
      <c r="H43" s="1489"/>
      <c r="I43" s="1489"/>
      <c r="J43" s="1489"/>
      <c r="K43" s="1489"/>
      <c r="L43" s="1489"/>
      <c r="M43" s="1489"/>
      <c r="N43" s="1489"/>
      <c r="O43" s="1489"/>
      <c r="P43" s="1489"/>
      <c r="Q43" s="1489"/>
      <c r="R43" s="1489"/>
      <c r="S43" s="1489"/>
      <c r="T43" s="1489"/>
      <c r="U43" s="1489"/>
      <c r="V43" s="1489"/>
      <c r="W43" s="1489"/>
      <c r="X43" s="1489"/>
      <c r="Y43" s="1489"/>
      <c r="Z43" s="1489"/>
      <c r="AA43" s="1489" t="s">
        <v>171</v>
      </c>
      <c r="AB43" s="1489"/>
      <c r="AC43" s="1489"/>
      <c r="AD43" s="1489"/>
      <c r="AE43" s="1489"/>
      <c r="AF43" s="1489"/>
      <c r="AG43" s="1489"/>
      <c r="AH43" s="1489"/>
      <c r="AI43" s="1489"/>
      <c r="AJ43" s="1489"/>
      <c r="AK43" s="1489"/>
      <c r="AL43" s="1489"/>
      <c r="AM43" s="1489"/>
      <c r="AN43" s="1489"/>
      <c r="AO43" s="1489"/>
      <c r="AP43" s="1489"/>
      <c r="AQ43" s="1489"/>
      <c r="AR43" s="1489"/>
      <c r="AS43" s="1489"/>
      <c r="AT43" s="1489"/>
      <c r="AU43" s="1489" t="s">
        <v>172</v>
      </c>
      <c r="AV43" s="1489"/>
      <c r="AW43" s="1489"/>
      <c r="AX43" s="1489"/>
      <c r="AY43" s="1489"/>
      <c r="AZ43" s="1489"/>
      <c r="BA43" s="1489"/>
      <c r="BB43" s="1489"/>
      <c r="BC43" s="1489"/>
      <c r="BD43" s="1489"/>
      <c r="BE43" s="1489"/>
      <c r="BF43" s="1489"/>
      <c r="BG43" s="1489"/>
      <c r="BH43" s="1489"/>
      <c r="BI43" s="1489"/>
      <c r="BJ43" s="1489"/>
      <c r="BK43" s="1489"/>
      <c r="BL43" s="1489"/>
      <c r="BM43" s="1489"/>
      <c r="BN43" s="1489"/>
      <c r="BO43" s="1489"/>
      <c r="BP43" s="1489"/>
      <c r="BQ43" s="1489"/>
      <c r="BR43" s="1489"/>
      <c r="BS43" s="1489"/>
      <c r="BT43" s="1489"/>
      <c r="BU43" s="1489"/>
      <c r="BV43" s="1489"/>
      <c r="BW43" s="1489"/>
      <c r="BX43" s="1489"/>
      <c r="BY43" s="1489" t="s">
        <v>149</v>
      </c>
      <c r="BZ43" s="1489"/>
      <c r="CA43" s="1489"/>
      <c r="CB43" s="1489"/>
      <c r="CC43" s="1489"/>
      <c r="CD43" s="1489"/>
      <c r="CE43" s="1489"/>
      <c r="CF43" s="1489"/>
      <c r="CG43" s="1489"/>
      <c r="CH43" s="1435"/>
      <c r="CI43" s="1435"/>
      <c r="CJ43" s="1435"/>
      <c r="CK43" s="1435"/>
      <c r="CL43" s="1435"/>
      <c r="CM43" s="1435"/>
      <c r="CN43" s="1435"/>
      <c r="CO43" s="1435"/>
      <c r="CP43" s="1492"/>
      <c r="CQ43" s="1492"/>
      <c r="CR43" s="1492"/>
      <c r="CS43" s="1492"/>
      <c r="CT43" s="1492"/>
      <c r="CU43" s="1492"/>
      <c r="CV43" s="1492"/>
      <c r="CW43" s="1492"/>
      <c r="CX43" s="1492"/>
      <c r="CY43" s="1492"/>
      <c r="CZ43" s="1492"/>
      <c r="DA43" s="1492"/>
      <c r="DB43" s="1492"/>
      <c r="DC43" s="1492"/>
      <c r="DD43" s="1492"/>
      <c r="DE43" s="1492"/>
      <c r="DF43" s="1492"/>
      <c r="DG43" s="1493"/>
    </row>
    <row r="44" spans="1:111" ht="10.5" customHeight="1">
      <c r="A44" s="1470"/>
      <c r="B44" s="1471"/>
      <c r="C44" s="1472"/>
      <c r="D44" s="1434"/>
      <c r="E44" s="1435"/>
      <c r="F44" s="1435"/>
      <c r="G44" s="1489"/>
      <c r="H44" s="1489"/>
      <c r="I44" s="1489"/>
      <c r="J44" s="1489"/>
      <c r="K44" s="1489"/>
      <c r="L44" s="1489"/>
      <c r="M44" s="1489"/>
      <c r="N44" s="1489"/>
      <c r="O44" s="1489"/>
      <c r="P44" s="1489"/>
      <c r="Q44" s="1489"/>
      <c r="R44" s="1489"/>
      <c r="S44" s="1489"/>
      <c r="T44" s="1489"/>
      <c r="U44" s="1489"/>
      <c r="V44" s="1489"/>
      <c r="W44" s="1489"/>
      <c r="X44" s="1489"/>
      <c r="Y44" s="1489"/>
      <c r="Z44" s="1489"/>
      <c r="AA44" s="1489"/>
      <c r="AB44" s="1489"/>
      <c r="AC44" s="1489"/>
      <c r="AD44" s="1489"/>
      <c r="AE44" s="1489"/>
      <c r="AF44" s="1489"/>
      <c r="AG44" s="1489"/>
      <c r="AH44" s="1489"/>
      <c r="AI44" s="1489"/>
      <c r="AJ44" s="1489"/>
      <c r="AK44" s="1489"/>
      <c r="AL44" s="1489"/>
      <c r="AM44" s="1489"/>
      <c r="AN44" s="1489"/>
      <c r="AO44" s="1489"/>
      <c r="AP44" s="1489"/>
      <c r="AQ44" s="1489"/>
      <c r="AR44" s="1489"/>
      <c r="AS44" s="1489"/>
      <c r="AT44" s="1489"/>
      <c r="AU44" s="1489"/>
      <c r="AV44" s="1489"/>
      <c r="AW44" s="1489"/>
      <c r="AX44" s="1489"/>
      <c r="AY44" s="1489"/>
      <c r="AZ44" s="1489"/>
      <c r="BA44" s="1489"/>
      <c r="BB44" s="1489"/>
      <c r="BC44" s="1489"/>
      <c r="BD44" s="1489"/>
      <c r="BE44" s="1489"/>
      <c r="BF44" s="1489"/>
      <c r="BG44" s="1489"/>
      <c r="BH44" s="1489"/>
      <c r="BI44" s="1489"/>
      <c r="BJ44" s="1489"/>
      <c r="BK44" s="1489"/>
      <c r="BL44" s="1489"/>
      <c r="BM44" s="1489"/>
      <c r="BN44" s="1489"/>
      <c r="BO44" s="1489"/>
      <c r="BP44" s="1489"/>
      <c r="BQ44" s="1489"/>
      <c r="BR44" s="1489"/>
      <c r="BS44" s="1489"/>
      <c r="BT44" s="1489"/>
      <c r="BU44" s="1489"/>
      <c r="BV44" s="1489"/>
      <c r="BW44" s="1489"/>
      <c r="BX44" s="1489"/>
      <c r="BY44" s="1489"/>
      <c r="BZ44" s="1489"/>
      <c r="CA44" s="1489"/>
      <c r="CB44" s="1489"/>
      <c r="CC44" s="1489"/>
      <c r="CD44" s="1489"/>
      <c r="CE44" s="1489"/>
      <c r="CF44" s="1489"/>
      <c r="CG44" s="1489"/>
      <c r="CH44" s="1435"/>
      <c r="CI44" s="1435"/>
      <c r="CJ44" s="1435"/>
      <c r="CK44" s="1435"/>
      <c r="CL44" s="1435"/>
      <c r="CM44" s="1435"/>
      <c r="CN44" s="1435"/>
      <c r="CO44" s="1435"/>
      <c r="CP44" s="1437"/>
      <c r="CQ44" s="1437"/>
      <c r="CR44" s="1437"/>
      <c r="CS44" s="1437"/>
      <c r="CT44" s="1437"/>
      <c r="CU44" s="1437"/>
      <c r="CV44" s="1437"/>
      <c r="CW44" s="1437"/>
      <c r="CX44" s="1437"/>
      <c r="CY44" s="1437"/>
      <c r="CZ44" s="1437"/>
      <c r="DA44" s="1437"/>
      <c r="DB44" s="1437"/>
      <c r="DC44" s="1437"/>
      <c r="DD44" s="1437"/>
      <c r="DE44" s="1437"/>
      <c r="DF44" s="1437"/>
      <c r="DG44" s="1438"/>
    </row>
    <row r="45" spans="1:111" ht="10.5" customHeight="1">
      <c r="A45" s="1470"/>
      <c r="B45" s="1471"/>
      <c r="C45" s="1472"/>
      <c r="D45" s="1434"/>
      <c r="E45" s="1435"/>
      <c r="F45" s="1435"/>
      <c r="G45" s="1489"/>
      <c r="H45" s="1489"/>
      <c r="I45" s="1489"/>
      <c r="J45" s="1489"/>
      <c r="K45" s="1489"/>
      <c r="L45" s="1489"/>
      <c r="M45" s="1489"/>
      <c r="N45" s="1489"/>
      <c r="O45" s="1489"/>
      <c r="P45" s="1489"/>
      <c r="Q45" s="1489"/>
      <c r="R45" s="1489"/>
      <c r="S45" s="1489"/>
      <c r="T45" s="1489"/>
      <c r="U45" s="1489"/>
      <c r="V45" s="1489"/>
      <c r="W45" s="1489"/>
      <c r="X45" s="1489"/>
      <c r="Y45" s="1489"/>
      <c r="Z45" s="1489"/>
      <c r="AA45" s="1489"/>
      <c r="AB45" s="1489"/>
      <c r="AC45" s="1489"/>
      <c r="AD45" s="1489"/>
      <c r="AE45" s="1489"/>
      <c r="AF45" s="1489"/>
      <c r="AG45" s="1489"/>
      <c r="AH45" s="1489"/>
      <c r="AI45" s="1489"/>
      <c r="AJ45" s="1489"/>
      <c r="AK45" s="1489"/>
      <c r="AL45" s="1489"/>
      <c r="AM45" s="1489"/>
      <c r="AN45" s="1489"/>
      <c r="AO45" s="1489"/>
      <c r="AP45" s="1489"/>
      <c r="AQ45" s="1489"/>
      <c r="AR45" s="1489"/>
      <c r="AS45" s="1489"/>
      <c r="AT45" s="1489"/>
      <c r="AU45" s="1489"/>
      <c r="AV45" s="1489"/>
      <c r="AW45" s="1489"/>
      <c r="AX45" s="1489"/>
      <c r="AY45" s="1489"/>
      <c r="AZ45" s="1489"/>
      <c r="BA45" s="1489"/>
      <c r="BB45" s="1489"/>
      <c r="BC45" s="1489"/>
      <c r="BD45" s="1489"/>
      <c r="BE45" s="1489"/>
      <c r="BF45" s="1489"/>
      <c r="BG45" s="1489"/>
      <c r="BH45" s="1489"/>
      <c r="BI45" s="1489"/>
      <c r="BJ45" s="1489"/>
      <c r="BK45" s="1489"/>
      <c r="BL45" s="1489"/>
      <c r="BM45" s="1489"/>
      <c r="BN45" s="1489"/>
      <c r="BO45" s="1489"/>
      <c r="BP45" s="1489"/>
      <c r="BQ45" s="1489"/>
      <c r="BR45" s="1489"/>
      <c r="BS45" s="1489"/>
      <c r="BT45" s="1489"/>
      <c r="BU45" s="1489"/>
      <c r="BV45" s="1489"/>
      <c r="BW45" s="1489"/>
      <c r="BX45" s="1489"/>
      <c r="BY45" s="1489"/>
      <c r="BZ45" s="1489"/>
      <c r="CA45" s="1489"/>
      <c r="CB45" s="1489"/>
      <c r="CC45" s="1489"/>
      <c r="CD45" s="1489"/>
      <c r="CE45" s="1489"/>
      <c r="CF45" s="1489"/>
      <c r="CG45" s="1489"/>
      <c r="CH45" s="1435"/>
      <c r="CI45" s="1435"/>
      <c r="CJ45" s="1435"/>
      <c r="CK45" s="1435"/>
      <c r="CL45" s="1435"/>
      <c r="CM45" s="1435"/>
      <c r="CN45" s="1435"/>
      <c r="CO45" s="1435"/>
      <c r="CP45" s="1437"/>
      <c r="CQ45" s="1437"/>
      <c r="CR45" s="1437"/>
      <c r="CS45" s="1437"/>
      <c r="CT45" s="1437"/>
      <c r="CU45" s="1437"/>
      <c r="CV45" s="1437"/>
      <c r="CW45" s="1437"/>
      <c r="CX45" s="1437"/>
      <c r="CY45" s="1437"/>
      <c r="CZ45" s="1437"/>
      <c r="DA45" s="1437"/>
      <c r="DB45" s="1437"/>
      <c r="DC45" s="1437"/>
      <c r="DD45" s="1437"/>
      <c r="DE45" s="1437"/>
      <c r="DF45" s="1437"/>
      <c r="DG45" s="1438"/>
    </row>
    <row r="46" spans="1:111" ht="10.5" customHeight="1">
      <c r="A46" s="1470"/>
      <c r="B46" s="1471"/>
      <c r="C46" s="1472"/>
      <c r="D46" s="1434"/>
      <c r="E46" s="1435"/>
      <c r="F46" s="1435"/>
      <c r="G46" s="1489"/>
      <c r="H46" s="1489"/>
      <c r="I46" s="1489"/>
      <c r="J46" s="1489"/>
      <c r="K46" s="1489"/>
      <c r="L46" s="1489"/>
      <c r="M46" s="1489"/>
      <c r="N46" s="1489"/>
      <c r="O46" s="1489"/>
      <c r="P46" s="1489"/>
      <c r="Q46" s="1489"/>
      <c r="R46" s="1489"/>
      <c r="S46" s="1489"/>
      <c r="T46" s="1489"/>
      <c r="U46" s="1489"/>
      <c r="V46" s="1489"/>
      <c r="W46" s="1489"/>
      <c r="X46" s="1489"/>
      <c r="Y46" s="1489"/>
      <c r="Z46" s="1489"/>
      <c r="AA46" s="1489"/>
      <c r="AB46" s="1489"/>
      <c r="AC46" s="1489"/>
      <c r="AD46" s="1489"/>
      <c r="AE46" s="1489"/>
      <c r="AF46" s="1489"/>
      <c r="AG46" s="1489"/>
      <c r="AH46" s="1489"/>
      <c r="AI46" s="1489"/>
      <c r="AJ46" s="1489"/>
      <c r="AK46" s="1489"/>
      <c r="AL46" s="1489"/>
      <c r="AM46" s="1489"/>
      <c r="AN46" s="1489"/>
      <c r="AO46" s="1489"/>
      <c r="AP46" s="1489"/>
      <c r="AQ46" s="1489"/>
      <c r="AR46" s="1489"/>
      <c r="AS46" s="1489"/>
      <c r="AT46" s="1489"/>
      <c r="AU46" s="1489"/>
      <c r="AV46" s="1489"/>
      <c r="AW46" s="1489"/>
      <c r="AX46" s="1489"/>
      <c r="AY46" s="1489"/>
      <c r="AZ46" s="1489"/>
      <c r="BA46" s="1489"/>
      <c r="BB46" s="1489"/>
      <c r="BC46" s="1489"/>
      <c r="BD46" s="1489"/>
      <c r="BE46" s="1489"/>
      <c r="BF46" s="1489"/>
      <c r="BG46" s="1489"/>
      <c r="BH46" s="1489"/>
      <c r="BI46" s="1489"/>
      <c r="BJ46" s="1489"/>
      <c r="BK46" s="1489"/>
      <c r="BL46" s="1489"/>
      <c r="BM46" s="1489"/>
      <c r="BN46" s="1489"/>
      <c r="BO46" s="1489"/>
      <c r="BP46" s="1489"/>
      <c r="BQ46" s="1489"/>
      <c r="BR46" s="1489"/>
      <c r="BS46" s="1489"/>
      <c r="BT46" s="1489"/>
      <c r="BU46" s="1489"/>
      <c r="BV46" s="1489"/>
      <c r="BW46" s="1489"/>
      <c r="BX46" s="1489"/>
      <c r="BY46" s="1489"/>
      <c r="BZ46" s="1489"/>
      <c r="CA46" s="1489"/>
      <c r="CB46" s="1489"/>
      <c r="CC46" s="1489"/>
      <c r="CD46" s="1489"/>
      <c r="CE46" s="1489"/>
      <c r="CF46" s="1489"/>
      <c r="CG46" s="1489"/>
      <c r="CH46" s="1435"/>
      <c r="CI46" s="1435"/>
      <c r="CJ46" s="1435"/>
      <c r="CK46" s="1435"/>
      <c r="CL46" s="1435"/>
      <c r="CM46" s="1435"/>
      <c r="CN46" s="1435"/>
      <c r="CO46" s="1435"/>
      <c r="CP46" s="1437"/>
      <c r="CQ46" s="1437"/>
      <c r="CR46" s="1437"/>
      <c r="CS46" s="1437"/>
      <c r="CT46" s="1437"/>
      <c r="CU46" s="1437"/>
      <c r="CV46" s="1437"/>
      <c r="CW46" s="1437"/>
      <c r="CX46" s="1437"/>
      <c r="CY46" s="1437"/>
      <c r="CZ46" s="1437"/>
      <c r="DA46" s="1437"/>
      <c r="DB46" s="1437"/>
      <c r="DC46" s="1437"/>
      <c r="DD46" s="1437"/>
      <c r="DE46" s="1437"/>
      <c r="DF46" s="1437"/>
      <c r="DG46" s="1438"/>
    </row>
    <row r="47" spans="1:111" ht="10.5" customHeight="1">
      <c r="A47" s="1470"/>
      <c r="B47" s="1471"/>
      <c r="C47" s="1472"/>
      <c r="D47" s="1434">
        <v>20</v>
      </c>
      <c r="E47" s="1435"/>
      <c r="F47" s="1435"/>
      <c r="G47" s="1436" t="s">
        <v>174</v>
      </c>
      <c r="H47" s="1436"/>
      <c r="I47" s="1436"/>
      <c r="J47" s="1436"/>
      <c r="K47" s="1436"/>
      <c r="L47" s="1436"/>
      <c r="M47" s="1436"/>
      <c r="N47" s="1436"/>
      <c r="O47" s="1436"/>
      <c r="P47" s="1436"/>
      <c r="Q47" s="1436"/>
      <c r="R47" s="1436"/>
      <c r="S47" s="1436"/>
      <c r="T47" s="1436"/>
      <c r="U47" s="1436"/>
      <c r="V47" s="1436"/>
      <c r="W47" s="1436"/>
      <c r="X47" s="1436"/>
      <c r="Y47" s="1436"/>
      <c r="Z47" s="1436"/>
      <c r="AA47" s="1436"/>
      <c r="AB47" s="1436"/>
      <c r="AC47" s="1436"/>
      <c r="AD47" s="1436"/>
      <c r="AE47" s="1436"/>
      <c r="AF47" s="1436"/>
      <c r="AG47" s="1436"/>
      <c r="AH47" s="1436"/>
      <c r="AI47" s="1436"/>
      <c r="AJ47" s="1436"/>
      <c r="AK47" s="1436"/>
      <c r="AL47" s="1436"/>
      <c r="AM47" s="1436"/>
      <c r="AN47" s="1436"/>
      <c r="AO47" s="1436"/>
      <c r="AP47" s="1436"/>
      <c r="AQ47" s="1436"/>
      <c r="AR47" s="1436"/>
      <c r="AS47" s="1436"/>
      <c r="AT47" s="1436"/>
      <c r="AU47" s="1436"/>
      <c r="AV47" s="1436"/>
      <c r="AW47" s="1436"/>
      <c r="AX47" s="1436"/>
      <c r="AY47" s="1436"/>
      <c r="AZ47" s="1436"/>
      <c r="BA47" s="1436"/>
      <c r="BB47" s="1436"/>
      <c r="BC47" s="1436"/>
      <c r="BD47" s="1436"/>
      <c r="BE47" s="1436"/>
      <c r="BF47" s="1436"/>
      <c r="BG47" s="1436"/>
      <c r="BH47" s="1436"/>
      <c r="BI47" s="1436"/>
      <c r="BJ47" s="1436"/>
      <c r="BK47" s="1436"/>
      <c r="BL47" s="1436"/>
      <c r="BM47" s="1436"/>
      <c r="BN47" s="1436"/>
      <c r="BO47" s="1436"/>
      <c r="BP47" s="1436"/>
      <c r="BQ47" s="1436"/>
      <c r="BR47" s="1436"/>
      <c r="BS47" s="1436"/>
      <c r="BT47" s="1436"/>
      <c r="BU47" s="1436"/>
      <c r="BV47" s="1436"/>
      <c r="BW47" s="1436"/>
      <c r="BX47" s="1436"/>
      <c r="BY47" s="1436"/>
      <c r="BZ47" s="1436"/>
      <c r="CA47" s="1436"/>
      <c r="CB47" s="1436"/>
      <c r="CC47" s="1436"/>
      <c r="CD47" s="1436"/>
      <c r="CE47" s="1436"/>
      <c r="CF47" s="1436"/>
      <c r="CG47" s="1436"/>
      <c r="CH47" s="1435">
        <v>94169</v>
      </c>
      <c r="CI47" s="1435"/>
      <c r="CJ47" s="1435"/>
      <c r="CK47" s="1435"/>
      <c r="CL47" s="1435"/>
      <c r="CM47" s="1435"/>
      <c r="CN47" s="1435"/>
      <c r="CO47" s="1435"/>
      <c r="CP47" s="1490">
        <f>SUM(CP49:DG51)</f>
        <v>0</v>
      </c>
      <c r="CQ47" s="1490"/>
      <c r="CR47" s="1490"/>
      <c r="CS47" s="1490"/>
      <c r="CT47" s="1490"/>
      <c r="CU47" s="1490"/>
      <c r="CV47" s="1490"/>
      <c r="CW47" s="1490"/>
      <c r="CX47" s="1490"/>
      <c r="CY47" s="1490"/>
      <c r="CZ47" s="1490"/>
      <c r="DA47" s="1490"/>
      <c r="DB47" s="1490"/>
      <c r="DC47" s="1490"/>
      <c r="DD47" s="1490"/>
      <c r="DE47" s="1490"/>
      <c r="DF47" s="1490"/>
      <c r="DG47" s="1491"/>
    </row>
    <row r="48" spans="1:111" ht="10.5" customHeight="1">
      <c r="A48" s="1470"/>
      <c r="B48" s="1471"/>
      <c r="C48" s="1472"/>
      <c r="D48" s="1434"/>
      <c r="E48" s="1435"/>
      <c r="F48" s="1435"/>
      <c r="G48" s="1489" t="s">
        <v>173</v>
      </c>
      <c r="H48" s="1489"/>
      <c r="I48" s="1489"/>
      <c r="J48" s="1489"/>
      <c r="K48" s="1489"/>
      <c r="L48" s="1489"/>
      <c r="M48" s="1489"/>
      <c r="N48" s="1489"/>
      <c r="O48" s="1489"/>
      <c r="P48" s="1489"/>
      <c r="Q48" s="1489"/>
      <c r="R48" s="1489"/>
      <c r="S48" s="1489"/>
      <c r="T48" s="1489"/>
      <c r="U48" s="1489"/>
      <c r="V48" s="1489"/>
      <c r="W48" s="1489"/>
      <c r="X48" s="1489"/>
      <c r="Y48" s="1489"/>
      <c r="Z48" s="1489"/>
      <c r="AA48" s="1489" t="s">
        <v>171</v>
      </c>
      <c r="AB48" s="1489"/>
      <c r="AC48" s="1489"/>
      <c r="AD48" s="1489"/>
      <c r="AE48" s="1489"/>
      <c r="AF48" s="1489"/>
      <c r="AG48" s="1489"/>
      <c r="AH48" s="1489"/>
      <c r="AI48" s="1489"/>
      <c r="AJ48" s="1489"/>
      <c r="AK48" s="1489"/>
      <c r="AL48" s="1489"/>
      <c r="AM48" s="1489"/>
      <c r="AN48" s="1489"/>
      <c r="AO48" s="1489"/>
      <c r="AP48" s="1489"/>
      <c r="AQ48" s="1489"/>
      <c r="AR48" s="1489"/>
      <c r="AS48" s="1489"/>
      <c r="AT48" s="1489"/>
      <c r="AU48" s="1489" t="s">
        <v>172</v>
      </c>
      <c r="AV48" s="1489"/>
      <c r="AW48" s="1489"/>
      <c r="AX48" s="1489"/>
      <c r="AY48" s="1489"/>
      <c r="AZ48" s="1489"/>
      <c r="BA48" s="1489"/>
      <c r="BB48" s="1489"/>
      <c r="BC48" s="1489"/>
      <c r="BD48" s="1489"/>
      <c r="BE48" s="1489"/>
      <c r="BF48" s="1489"/>
      <c r="BG48" s="1489"/>
      <c r="BH48" s="1489"/>
      <c r="BI48" s="1489"/>
      <c r="BJ48" s="1489"/>
      <c r="BK48" s="1489"/>
      <c r="BL48" s="1489"/>
      <c r="BM48" s="1489"/>
      <c r="BN48" s="1489"/>
      <c r="BO48" s="1489"/>
      <c r="BP48" s="1489"/>
      <c r="BQ48" s="1489"/>
      <c r="BR48" s="1489"/>
      <c r="BS48" s="1489"/>
      <c r="BT48" s="1489"/>
      <c r="BU48" s="1489"/>
      <c r="BV48" s="1489"/>
      <c r="BW48" s="1489"/>
      <c r="BX48" s="1489"/>
      <c r="BY48" s="1489" t="s">
        <v>149</v>
      </c>
      <c r="BZ48" s="1489"/>
      <c r="CA48" s="1489"/>
      <c r="CB48" s="1489"/>
      <c r="CC48" s="1489"/>
      <c r="CD48" s="1489"/>
      <c r="CE48" s="1489"/>
      <c r="CF48" s="1489"/>
      <c r="CG48" s="1489"/>
      <c r="CH48" s="1435"/>
      <c r="CI48" s="1435"/>
      <c r="CJ48" s="1435"/>
      <c r="CK48" s="1435"/>
      <c r="CL48" s="1435"/>
      <c r="CM48" s="1435"/>
      <c r="CN48" s="1435"/>
      <c r="CO48" s="1435"/>
      <c r="CP48" s="1490"/>
      <c r="CQ48" s="1490"/>
      <c r="CR48" s="1490"/>
      <c r="CS48" s="1490"/>
      <c r="CT48" s="1490"/>
      <c r="CU48" s="1490"/>
      <c r="CV48" s="1490"/>
      <c r="CW48" s="1490"/>
      <c r="CX48" s="1490"/>
      <c r="CY48" s="1490"/>
      <c r="CZ48" s="1490"/>
      <c r="DA48" s="1490"/>
      <c r="DB48" s="1490"/>
      <c r="DC48" s="1490"/>
      <c r="DD48" s="1490"/>
      <c r="DE48" s="1490"/>
      <c r="DF48" s="1490"/>
      <c r="DG48" s="1491"/>
    </row>
    <row r="49" spans="1:111" ht="10.5" customHeight="1">
      <c r="A49" s="1470"/>
      <c r="B49" s="1471"/>
      <c r="C49" s="1472"/>
      <c r="D49" s="1434"/>
      <c r="E49" s="1435"/>
      <c r="F49" s="1435"/>
      <c r="G49" s="1489"/>
      <c r="H49" s="1489"/>
      <c r="I49" s="1489"/>
      <c r="J49" s="1489"/>
      <c r="K49" s="1489"/>
      <c r="L49" s="1489"/>
      <c r="M49" s="1489"/>
      <c r="N49" s="1489"/>
      <c r="O49" s="1489"/>
      <c r="P49" s="1489"/>
      <c r="Q49" s="1489"/>
      <c r="R49" s="1489"/>
      <c r="S49" s="1489"/>
      <c r="T49" s="1489"/>
      <c r="U49" s="1489"/>
      <c r="V49" s="1489"/>
      <c r="W49" s="1489"/>
      <c r="X49" s="1489"/>
      <c r="Y49" s="1489"/>
      <c r="Z49" s="1489"/>
      <c r="AA49" s="1489"/>
      <c r="AB49" s="1489"/>
      <c r="AC49" s="1489"/>
      <c r="AD49" s="1489"/>
      <c r="AE49" s="1489"/>
      <c r="AF49" s="1489"/>
      <c r="AG49" s="1489"/>
      <c r="AH49" s="1489"/>
      <c r="AI49" s="1489"/>
      <c r="AJ49" s="1489"/>
      <c r="AK49" s="1489"/>
      <c r="AL49" s="1489"/>
      <c r="AM49" s="1489"/>
      <c r="AN49" s="1489"/>
      <c r="AO49" s="1489"/>
      <c r="AP49" s="1489"/>
      <c r="AQ49" s="1489"/>
      <c r="AR49" s="1489"/>
      <c r="AS49" s="1489"/>
      <c r="AT49" s="1489"/>
      <c r="AU49" s="1489"/>
      <c r="AV49" s="1489"/>
      <c r="AW49" s="1489"/>
      <c r="AX49" s="1489"/>
      <c r="AY49" s="1489"/>
      <c r="AZ49" s="1489"/>
      <c r="BA49" s="1489"/>
      <c r="BB49" s="1489"/>
      <c r="BC49" s="1489"/>
      <c r="BD49" s="1489"/>
      <c r="BE49" s="1489"/>
      <c r="BF49" s="1489"/>
      <c r="BG49" s="1489"/>
      <c r="BH49" s="1489"/>
      <c r="BI49" s="1489"/>
      <c r="BJ49" s="1489"/>
      <c r="BK49" s="1489"/>
      <c r="BL49" s="1489"/>
      <c r="BM49" s="1489"/>
      <c r="BN49" s="1489"/>
      <c r="BO49" s="1489"/>
      <c r="BP49" s="1489"/>
      <c r="BQ49" s="1489"/>
      <c r="BR49" s="1489"/>
      <c r="BS49" s="1489"/>
      <c r="BT49" s="1489"/>
      <c r="BU49" s="1489"/>
      <c r="BV49" s="1489"/>
      <c r="BW49" s="1489"/>
      <c r="BX49" s="1489"/>
      <c r="BY49" s="1489"/>
      <c r="BZ49" s="1489"/>
      <c r="CA49" s="1489"/>
      <c r="CB49" s="1489"/>
      <c r="CC49" s="1489"/>
      <c r="CD49" s="1489"/>
      <c r="CE49" s="1489"/>
      <c r="CF49" s="1489"/>
      <c r="CG49" s="1489"/>
      <c r="CH49" s="1435"/>
      <c r="CI49" s="1435"/>
      <c r="CJ49" s="1435"/>
      <c r="CK49" s="1435"/>
      <c r="CL49" s="1435"/>
      <c r="CM49" s="1435"/>
      <c r="CN49" s="1435"/>
      <c r="CO49" s="1435"/>
      <c r="CP49" s="1437"/>
      <c r="CQ49" s="1437"/>
      <c r="CR49" s="1437"/>
      <c r="CS49" s="1437"/>
      <c r="CT49" s="1437"/>
      <c r="CU49" s="1437"/>
      <c r="CV49" s="1437"/>
      <c r="CW49" s="1437"/>
      <c r="CX49" s="1437"/>
      <c r="CY49" s="1437"/>
      <c r="CZ49" s="1437"/>
      <c r="DA49" s="1437"/>
      <c r="DB49" s="1437"/>
      <c r="DC49" s="1437"/>
      <c r="DD49" s="1437"/>
      <c r="DE49" s="1437"/>
      <c r="DF49" s="1437"/>
      <c r="DG49" s="1438"/>
    </row>
    <row r="50" spans="1:111" ht="10.5" customHeight="1">
      <c r="A50" s="1470"/>
      <c r="B50" s="1471"/>
      <c r="C50" s="1472"/>
      <c r="D50" s="1434"/>
      <c r="E50" s="1435"/>
      <c r="F50" s="1435"/>
      <c r="G50" s="1489"/>
      <c r="H50" s="1489"/>
      <c r="I50" s="1489"/>
      <c r="J50" s="1489"/>
      <c r="K50" s="1489"/>
      <c r="L50" s="1489"/>
      <c r="M50" s="1489"/>
      <c r="N50" s="1489"/>
      <c r="O50" s="1489"/>
      <c r="P50" s="1489"/>
      <c r="Q50" s="1489"/>
      <c r="R50" s="1489"/>
      <c r="S50" s="1489"/>
      <c r="T50" s="1489"/>
      <c r="U50" s="1489"/>
      <c r="V50" s="1489"/>
      <c r="W50" s="1489"/>
      <c r="X50" s="1489"/>
      <c r="Y50" s="1489"/>
      <c r="Z50" s="1489"/>
      <c r="AA50" s="1489"/>
      <c r="AB50" s="1489"/>
      <c r="AC50" s="1489"/>
      <c r="AD50" s="1489"/>
      <c r="AE50" s="1489"/>
      <c r="AF50" s="1489"/>
      <c r="AG50" s="1489"/>
      <c r="AH50" s="1489"/>
      <c r="AI50" s="1489"/>
      <c r="AJ50" s="1489"/>
      <c r="AK50" s="1489"/>
      <c r="AL50" s="1489"/>
      <c r="AM50" s="1489"/>
      <c r="AN50" s="1489"/>
      <c r="AO50" s="1489"/>
      <c r="AP50" s="1489"/>
      <c r="AQ50" s="1489"/>
      <c r="AR50" s="1489"/>
      <c r="AS50" s="1489"/>
      <c r="AT50" s="1489"/>
      <c r="AU50" s="1489"/>
      <c r="AV50" s="1489"/>
      <c r="AW50" s="1489"/>
      <c r="AX50" s="1489"/>
      <c r="AY50" s="1489"/>
      <c r="AZ50" s="1489"/>
      <c r="BA50" s="1489"/>
      <c r="BB50" s="1489"/>
      <c r="BC50" s="1489"/>
      <c r="BD50" s="1489"/>
      <c r="BE50" s="1489"/>
      <c r="BF50" s="1489"/>
      <c r="BG50" s="1489"/>
      <c r="BH50" s="1489"/>
      <c r="BI50" s="1489"/>
      <c r="BJ50" s="1489"/>
      <c r="BK50" s="1489"/>
      <c r="BL50" s="1489"/>
      <c r="BM50" s="1489"/>
      <c r="BN50" s="1489"/>
      <c r="BO50" s="1489"/>
      <c r="BP50" s="1489"/>
      <c r="BQ50" s="1489"/>
      <c r="BR50" s="1489"/>
      <c r="BS50" s="1489"/>
      <c r="BT50" s="1489"/>
      <c r="BU50" s="1489"/>
      <c r="BV50" s="1489"/>
      <c r="BW50" s="1489"/>
      <c r="BX50" s="1489"/>
      <c r="BY50" s="1489"/>
      <c r="BZ50" s="1489"/>
      <c r="CA50" s="1489"/>
      <c r="CB50" s="1489"/>
      <c r="CC50" s="1489"/>
      <c r="CD50" s="1489"/>
      <c r="CE50" s="1489"/>
      <c r="CF50" s="1489"/>
      <c r="CG50" s="1489"/>
      <c r="CH50" s="1435"/>
      <c r="CI50" s="1435"/>
      <c r="CJ50" s="1435"/>
      <c r="CK50" s="1435"/>
      <c r="CL50" s="1435"/>
      <c r="CM50" s="1435"/>
      <c r="CN50" s="1435"/>
      <c r="CO50" s="1435"/>
      <c r="CP50" s="1437"/>
      <c r="CQ50" s="1437"/>
      <c r="CR50" s="1437"/>
      <c r="CS50" s="1437"/>
      <c r="CT50" s="1437"/>
      <c r="CU50" s="1437"/>
      <c r="CV50" s="1437"/>
      <c r="CW50" s="1437"/>
      <c r="CX50" s="1437"/>
      <c r="CY50" s="1437"/>
      <c r="CZ50" s="1437"/>
      <c r="DA50" s="1437"/>
      <c r="DB50" s="1437"/>
      <c r="DC50" s="1437"/>
      <c r="DD50" s="1437"/>
      <c r="DE50" s="1437"/>
      <c r="DF50" s="1437"/>
      <c r="DG50" s="1438"/>
    </row>
    <row r="51" spans="1:111" ht="10.5" customHeight="1">
      <c r="A51" s="1470"/>
      <c r="B51" s="1471"/>
      <c r="C51" s="1472"/>
      <c r="D51" s="1434"/>
      <c r="E51" s="1435"/>
      <c r="F51" s="1435"/>
      <c r="G51" s="1489"/>
      <c r="H51" s="1489"/>
      <c r="I51" s="1489"/>
      <c r="J51" s="1489"/>
      <c r="K51" s="1489"/>
      <c r="L51" s="1489"/>
      <c r="M51" s="1489"/>
      <c r="N51" s="1489"/>
      <c r="O51" s="1489"/>
      <c r="P51" s="1489"/>
      <c r="Q51" s="1489"/>
      <c r="R51" s="1489"/>
      <c r="S51" s="1489"/>
      <c r="T51" s="1489"/>
      <c r="U51" s="1489"/>
      <c r="V51" s="1489"/>
      <c r="W51" s="1489"/>
      <c r="X51" s="1489"/>
      <c r="Y51" s="1489"/>
      <c r="Z51" s="1489"/>
      <c r="AA51" s="1489"/>
      <c r="AB51" s="1489"/>
      <c r="AC51" s="1489"/>
      <c r="AD51" s="1489"/>
      <c r="AE51" s="1489"/>
      <c r="AF51" s="1489"/>
      <c r="AG51" s="1489"/>
      <c r="AH51" s="1489"/>
      <c r="AI51" s="1489"/>
      <c r="AJ51" s="1489"/>
      <c r="AK51" s="1489"/>
      <c r="AL51" s="1489"/>
      <c r="AM51" s="1489"/>
      <c r="AN51" s="1489"/>
      <c r="AO51" s="1489"/>
      <c r="AP51" s="1489"/>
      <c r="AQ51" s="1489"/>
      <c r="AR51" s="1489"/>
      <c r="AS51" s="1489"/>
      <c r="AT51" s="1489"/>
      <c r="AU51" s="1489"/>
      <c r="AV51" s="1489"/>
      <c r="AW51" s="1489"/>
      <c r="AX51" s="1489"/>
      <c r="AY51" s="1489"/>
      <c r="AZ51" s="1489"/>
      <c r="BA51" s="1489"/>
      <c r="BB51" s="1489"/>
      <c r="BC51" s="1489"/>
      <c r="BD51" s="1489"/>
      <c r="BE51" s="1489"/>
      <c r="BF51" s="1489"/>
      <c r="BG51" s="1489"/>
      <c r="BH51" s="1489"/>
      <c r="BI51" s="1489"/>
      <c r="BJ51" s="1489"/>
      <c r="BK51" s="1489"/>
      <c r="BL51" s="1489"/>
      <c r="BM51" s="1489"/>
      <c r="BN51" s="1489"/>
      <c r="BO51" s="1489"/>
      <c r="BP51" s="1489"/>
      <c r="BQ51" s="1489"/>
      <c r="BR51" s="1489"/>
      <c r="BS51" s="1489"/>
      <c r="BT51" s="1489"/>
      <c r="BU51" s="1489"/>
      <c r="BV51" s="1489"/>
      <c r="BW51" s="1489"/>
      <c r="BX51" s="1489"/>
      <c r="BY51" s="1489"/>
      <c r="BZ51" s="1489"/>
      <c r="CA51" s="1489"/>
      <c r="CB51" s="1489"/>
      <c r="CC51" s="1489"/>
      <c r="CD51" s="1489"/>
      <c r="CE51" s="1489"/>
      <c r="CF51" s="1489"/>
      <c r="CG51" s="1489"/>
      <c r="CH51" s="1435"/>
      <c r="CI51" s="1435"/>
      <c r="CJ51" s="1435"/>
      <c r="CK51" s="1435"/>
      <c r="CL51" s="1435"/>
      <c r="CM51" s="1435"/>
      <c r="CN51" s="1435"/>
      <c r="CO51" s="1435"/>
      <c r="CP51" s="1437"/>
      <c r="CQ51" s="1437"/>
      <c r="CR51" s="1437"/>
      <c r="CS51" s="1437"/>
      <c r="CT51" s="1437"/>
      <c r="CU51" s="1437"/>
      <c r="CV51" s="1437"/>
      <c r="CW51" s="1437"/>
      <c r="CX51" s="1437"/>
      <c r="CY51" s="1437"/>
      <c r="CZ51" s="1437"/>
      <c r="DA51" s="1437"/>
      <c r="DB51" s="1437"/>
      <c r="DC51" s="1437"/>
      <c r="DD51" s="1437"/>
      <c r="DE51" s="1437"/>
      <c r="DF51" s="1437"/>
      <c r="DG51" s="1438"/>
    </row>
    <row r="52" spans="1:111" ht="10.5" customHeight="1">
      <c r="A52" s="1470"/>
      <c r="B52" s="1471"/>
      <c r="C52" s="1472"/>
      <c r="D52" s="1434">
        <v>21</v>
      </c>
      <c r="E52" s="1435"/>
      <c r="F52" s="1435"/>
      <c r="G52" s="1436" t="s">
        <v>175</v>
      </c>
      <c r="H52" s="1436"/>
      <c r="I52" s="1436"/>
      <c r="J52" s="1436"/>
      <c r="K52" s="1436"/>
      <c r="L52" s="1436"/>
      <c r="M52" s="1436"/>
      <c r="N52" s="1436"/>
      <c r="O52" s="1436"/>
      <c r="P52" s="1436"/>
      <c r="Q52" s="1436"/>
      <c r="R52" s="1436"/>
      <c r="S52" s="1436"/>
      <c r="T52" s="1436"/>
      <c r="U52" s="1436"/>
      <c r="V52" s="1436"/>
      <c r="W52" s="1436"/>
      <c r="X52" s="1436"/>
      <c r="Y52" s="1436"/>
      <c r="Z52" s="1436"/>
      <c r="AA52" s="1436"/>
      <c r="AB52" s="1436"/>
      <c r="AC52" s="1436"/>
      <c r="AD52" s="1436"/>
      <c r="AE52" s="1436"/>
      <c r="AF52" s="1436"/>
      <c r="AG52" s="1436"/>
      <c r="AH52" s="1436"/>
      <c r="AI52" s="1436"/>
      <c r="AJ52" s="1436"/>
      <c r="AK52" s="1436"/>
      <c r="AL52" s="1436"/>
      <c r="AM52" s="1436"/>
      <c r="AN52" s="1436"/>
      <c r="AO52" s="1436"/>
      <c r="AP52" s="1436"/>
      <c r="AQ52" s="1436"/>
      <c r="AR52" s="1436"/>
      <c r="AS52" s="1436"/>
      <c r="AT52" s="1436"/>
      <c r="AU52" s="1436"/>
      <c r="AV52" s="1436"/>
      <c r="AW52" s="1436"/>
      <c r="AX52" s="1436"/>
      <c r="AY52" s="1436"/>
      <c r="AZ52" s="1436"/>
      <c r="BA52" s="1436"/>
      <c r="BB52" s="1436"/>
      <c r="BC52" s="1436"/>
      <c r="BD52" s="1436"/>
      <c r="BE52" s="1436"/>
      <c r="BF52" s="1436"/>
      <c r="BG52" s="1436"/>
      <c r="BH52" s="1436"/>
      <c r="BI52" s="1436"/>
      <c r="BJ52" s="1436"/>
      <c r="BK52" s="1436"/>
      <c r="BL52" s="1436"/>
      <c r="BM52" s="1436"/>
      <c r="BN52" s="1436"/>
      <c r="BO52" s="1436"/>
      <c r="BP52" s="1436"/>
      <c r="BQ52" s="1436"/>
      <c r="BR52" s="1436"/>
      <c r="BS52" s="1436"/>
      <c r="BT52" s="1436"/>
      <c r="BU52" s="1436"/>
      <c r="BV52" s="1436"/>
      <c r="BW52" s="1436"/>
      <c r="BX52" s="1436"/>
      <c r="BY52" s="1436"/>
      <c r="BZ52" s="1436"/>
      <c r="CA52" s="1436"/>
      <c r="CB52" s="1436"/>
      <c r="CC52" s="1436"/>
      <c r="CD52" s="1436"/>
      <c r="CE52" s="1436"/>
      <c r="CF52" s="1436"/>
      <c r="CG52" s="1436"/>
      <c r="CH52" s="1435">
        <v>94180</v>
      </c>
      <c r="CI52" s="1435"/>
      <c r="CJ52" s="1435"/>
      <c r="CK52" s="1435"/>
      <c r="CL52" s="1435"/>
      <c r="CM52" s="1435"/>
      <c r="CN52" s="1435"/>
      <c r="CO52" s="1435"/>
      <c r="CP52" s="1437"/>
      <c r="CQ52" s="1437"/>
      <c r="CR52" s="1437"/>
      <c r="CS52" s="1437"/>
      <c r="CT52" s="1437"/>
      <c r="CU52" s="1437"/>
      <c r="CV52" s="1437"/>
      <c r="CW52" s="1437"/>
      <c r="CX52" s="1437"/>
      <c r="CY52" s="1437"/>
      <c r="CZ52" s="1437"/>
      <c r="DA52" s="1437"/>
      <c r="DB52" s="1437"/>
      <c r="DC52" s="1437"/>
      <c r="DD52" s="1437"/>
      <c r="DE52" s="1437"/>
      <c r="DF52" s="1437"/>
      <c r="DG52" s="1438"/>
    </row>
    <row r="53" spans="1:111" ht="10.5" customHeight="1">
      <c r="A53" s="1470"/>
      <c r="B53" s="1471"/>
      <c r="C53" s="1472"/>
      <c r="D53" s="1434">
        <v>22</v>
      </c>
      <c r="E53" s="1435"/>
      <c r="F53" s="1435"/>
      <c r="G53" s="1436" t="s">
        <v>176</v>
      </c>
      <c r="H53" s="1436"/>
      <c r="I53" s="1436"/>
      <c r="J53" s="1436"/>
      <c r="K53" s="1436"/>
      <c r="L53" s="1436"/>
      <c r="M53" s="1436"/>
      <c r="N53" s="1436"/>
      <c r="O53" s="1436"/>
      <c r="P53" s="1436"/>
      <c r="Q53" s="1436"/>
      <c r="R53" s="1436"/>
      <c r="S53" s="1436"/>
      <c r="T53" s="1436"/>
      <c r="U53" s="1436"/>
      <c r="V53" s="1436"/>
      <c r="W53" s="1436"/>
      <c r="X53" s="1436"/>
      <c r="Y53" s="1436"/>
      <c r="Z53" s="1436"/>
      <c r="AA53" s="1436"/>
      <c r="AB53" s="1436"/>
      <c r="AC53" s="1436"/>
      <c r="AD53" s="1436"/>
      <c r="AE53" s="1436"/>
      <c r="AF53" s="1436"/>
      <c r="AG53" s="1436"/>
      <c r="AH53" s="1436"/>
      <c r="AI53" s="1436"/>
      <c r="AJ53" s="1436"/>
      <c r="AK53" s="1436"/>
      <c r="AL53" s="1436"/>
      <c r="AM53" s="1436"/>
      <c r="AN53" s="1436"/>
      <c r="AO53" s="1436"/>
      <c r="AP53" s="1436"/>
      <c r="AQ53" s="1436"/>
      <c r="AR53" s="1436"/>
      <c r="AS53" s="1436"/>
      <c r="AT53" s="1436"/>
      <c r="AU53" s="1436"/>
      <c r="AV53" s="1436"/>
      <c r="AW53" s="1436"/>
      <c r="AX53" s="1436"/>
      <c r="AY53" s="1436"/>
      <c r="AZ53" s="1436"/>
      <c r="BA53" s="1436"/>
      <c r="BB53" s="1436"/>
      <c r="BC53" s="1436"/>
      <c r="BD53" s="1436"/>
      <c r="BE53" s="1436"/>
      <c r="BF53" s="1436"/>
      <c r="BG53" s="1436"/>
      <c r="BH53" s="1436"/>
      <c r="BI53" s="1436"/>
      <c r="BJ53" s="1436"/>
      <c r="BK53" s="1436"/>
      <c r="BL53" s="1436"/>
      <c r="BM53" s="1436"/>
      <c r="BN53" s="1436"/>
      <c r="BO53" s="1436"/>
      <c r="BP53" s="1436"/>
      <c r="BQ53" s="1436"/>
      <c r="BR53" s="1436"/>
      <c r="BS53" s="1436"/>
      <c r="BT53" s="1436"/>
      <c r="BU53" s="1436"/>
      <c r="BV53" s="1436"/>
      <c r="BW53" s="1436"/>
      <c r="BX53" s="1436"/>
      <c r="BY53" s="1436"/>
      <c r="BZ53" s="1436"/>
      <c r="CA53" s="1436"/>
      <c r="CB53" s="1436"/>
      <c r="CC53" s="1436"/>
      <c r="CD53" s="1436"/>
      <c r="CE53" s="1436"/>
      <c r="CF53" s="1436"/>
      <c r="CG53" s="1436"/>
      <c r="CH53" s="1435">
        <v>94121</v>
      </c>
      <c r="CI53" s="1435"/>
      <c r="CJ53" s="1435"/>
      <c r="CK53" s="1435"/>
      <c r="CL53" s="1435"/>
      <c r="CM53" s="1435"/>
      <c r="CN53" s="1435"/>
      <c r="CO53" s="1435"/>
      <c r="CP53" s="1437"/>
      <c r="CQ53" s="1437"/>
      <c r="CR53" s="1437"/>
      <c r="CS53" s="1437"/>
      <c r="CT53" s="1437"/>
      <c r="CU53" s="1437"/>
      <c r="CV53" s="1437"/>
      <c r="CW53" s="1437"/>
      <c r="CX53" s="1437"/>
      <c r="CY53" s="1437"/>
      <c r="CZ53" s="1437"/>
      <c r="DA53" s="1437"/>
      <c r="DB53" s="1437"/>
      <c r="DC53" s="1437"/>
      <c r="DD53" s="1437"/>
      <c r="DE53" s="1437"/>
      <c r="DF53" s="1437"/>
      <c r="DG53" s="1438"/>
    </row>
    <row r="54" spans="1:111" ht="10.5" customHeight="1" thickBot="1">
      <c r="A54" s="1473"/>
      <c r="B54" s="1474"/>
      <c r="C54" s="1475"/>
      <c r="D54" s="1439">
        <v>23</v>
      </c>
      <c r="E54" s="1440"/>
      <c r="F54" s="1440"/>
      <c r="G54" s="1480" t="s">
        <v>177</v>
      </c>
      <c r="H54" s="1480"/>
      <c r="I54" s="1480"/>
      <c r="J54" s="1480"/>
      <c r="K54" s="1480"/>
      <c r="L54" s="1480"/>
      <c r="M54" s="1480"/>
      <c r="N54" s="1480"/>
      <c r="O54" s="1480"/>
      <c r="P54" s="1480"/>
      <c r="Q54" s="1480"/>
      <c r="R54" s="1480"/>
      <c r="S54" s="1480"/>
      <c r="T54" s="1480"/>
      <c r="U54" s="1480"/>
      <c r="V54" s="1480"/>
      <c r="W54" s="1480"/>
      <c r="X54" s="1480"/>
      <c r="Y54" s="1480"/>
      <c r="Z54" s="1480"/>
      <c r="AA54" s="1480"/>
      <c r="AB54" s="1480"/>
      <c r="AC54" s="1480"/>
      <c r="AD54" s="1480"/>
      <c r="AE54" s="1480"/>
      <c r="AF54" s="1480"/>
      <c r="AG54" s="1480"/>
      <c r="AH54" s="1480"/>
      <c r="AI54" s="1480"/>
      <c r="AJ54" s="1480"/>
      <c r="AK54" s="1480"/>
      <c r="AL54" s="1480"/>
      <c r="AM54" s="1480"/>
      <c r="AN54" s="1480"/>
      <c r="AO54" s="1480"/>
      <c r="AP54" s="1480"/>
      <c r="AQ54" s="1480"/>
      <c r="AR54" s="1480"/>
      <c r="AS54" s="1480"/>
      <c r="AT54" s="1480"/>
      <c r="AU54" s="1480"/>
      <c r="AV54" s="1480"/>
      <c r="AW54" s="1480"/>
      <c r="AX54" s="1480"/>
      <c r="AY54" s="1480"/>
      <c r="AZ54" s="1480"/>
      <c r="BA54" s="1480"/>
      <c r="BB54" s="1480"/>
      <c r="BC54" s="1480"/>
      <c r="BD54" s="1480"/>
      <c r="BE54" s="1480"/>
      <c r="BF54" s="1480"/>
      <c r="BG54" s="1480"/>
      <c r="BH54" s="1480"/>
      <c r="BI54" s="1480"/>
      <c r="BJ54" s="1480"/>
      <c r="BK54" s="1480"/>
      <c r="BL54" s="1480"/>
      <c r="BM54" s="1480"/>
      <c r="BN54" s="1480"/>
      <c r="BO54" s="1480"/>
      <c r="BP54" s="1480"/>
      <c r="BQ54" s="1480"/>
      <c r="BR54" s="1480"/>
      <c r="BS54" s="1480"/>
      <c r="BT54" s="1480"/>
      <c r="BU54" s="1480"/>
      <c r="BV54" s="1480"/>
      <c r="BW54" s="1480"/>
      <c r="BX54" s="1480"/>
      <c r="BY54" s="1480"/>
      <c r="BZ54" s="1480"/>
      <c r="CA54" s="1480"/>
      <c r="CB54" s="1480"/>
      <c r="CC54" s="1480"/>
      <c r="CD54" s="1480"/>
      <c r="CE54" s="1480"/>
      <c r="CF54" s="1480"/>
      <c r="CG54" s="1480"/>
      <c r="CH54" s="1440">
        <v>94599</v>
      </c>
      <c r="CI54" s="1440"/>
      <c r="CJ54" s="1440"/>
      <c r="CK54" s="1440"/>
      <c r="CL54" s="1440"/>
      <c r="CM54" s="1440"/>
      <c r="CN54" s="1440"/>
      <c r="CO54" s="1440"/>
      <c r="CP54" s="1481">
        <f>CP8+CP9+CP10+CP11+CP12+CP17+CP18+CP19+CP20+CP21+CP22+CP23+CP29+CP34+CP35+CP36+CP37+CP42+CP47+CP52+CP53</f>
        <v>0</v>
      </c>
      <c r="CQ54" s="1481"/>
      <c r="CR54" s="1481"/>
      <c r="CS54" s="1481"/>
      <c r="CT54" s="1481"/>
      <c r="CU54" s="1481"/>
      <c r="CV54" s="1481"/>
      <c r="CW54" s="1481"/>
      <c r="CX54" s="1481"/>
      <c r="CY54" s="1481"/>
      <c r="CZ54" s="1481"/>
      <c r="DA54" s="1481"/>
      <c r="DB54" s="1481"/>
      <c r="DC54" s="1481"/>
      <c r="DD54" s="1481"/>
      <c r="DE54" s="1481"/>
      <c r="DF54" s="1481"/>
      <c r="DG54" s="1482"/>
    </row>
    <row r="55" spans="1:111" ht="10.5" customHeight="1" thickBot="1">
      <c r="A55" s="1407"/>
      <c r="B55" s="1408"/>
      <c r="C55" s="1409"/>
      <c r="D55" s="1410">
        <v>24</v>
      </c>
      <c r="E55" s="1411"/>
      <c r="F55" s="1411"/>
      <c r="G55" s="1483" t="s">
        <v>178</v>
      </c>
      <c r="H55" s="1483"/>
      <c r="I55" s="1483"/>
      <c r="J55" s="1483"/>
      <c r="K55" s="1483"/>
      <c r="L55" s="1483"/>
      <c r="M55" s="1483"/>
      <c r="N55" s="1483"/>
      <c r="O55" s="1483"/>
      <c r="P55" s="1483"/>
      <c r="Q55" s="1483"/>
      <c r="R55" s="1483"/>
      <c r="S55" s="1483"/>
      <c r="T55" s="1483"/>
      <c r="U55" s="1483"/>
      <c r="V55" s="1483"/>
      <c r="W55" s="1483"/>
      <c r="X55" s="1483"/>
      <c r="Y55" s="1483"/>
      <c r="Z55" s="1483"/>
      <c r="AA55" s="1483"/>
      <c r="AB55" s="1483"/>
      <c r="AC55" s="1483"/>
      <c r="AD55" s="1483"/>
      <c r="AE55" s="1483"/>
      <c r="AF55" s="1483"/>
      <c r="AG55" s="1483"/>
      <c r="AH55" s="1483"/>
      <c r="AI55" s="1483"/>
      <c r="AJ55" s="1483"/>
      <c r="AK55" s="1483"/>
      <c r="AL55" s="1483"/>
      <c r="AM55" s="1483"/>
      <c r="AN55" s="1483"/>
      <c r="AO55" s="1483"/>
      <c r="AP55" s="1483"/>
      <c r="AQ55" s="1483"/>
      <c r="AR55" s="1483"/>
      <c r="AS55" s="1483"/>
      <c r="AT55" s="1483"/>
      <c r="AU55" s="1483"/>
      <c r="AV55" s="1483"/>
      <c r="AW55" s="1483"/>
      <c r="AX55" s="1483"/>
      <c r="AY55" s="1483"/>
      <c r="AZ55" s="1483"/>
      <c r="BA55" s="1483"/>
      <c r="BB55" s="1483"/>
      <c r="BC55" s="1483"/>
      <c r="BD55" s="1483"/>
      <c r="BE55" s="1483"/>
      <c r="BF55" s="1483"/>
      <c r="BG55" s="1483"/>
      <c r="BH55" s="1483"/>
      <c r="BI55" s="1483"/>
      <c r="BJ55" s="1483"/>
      <c r="BK55" s="1483"/>
      <c r="BL55" s="1483"/>
      <c r="BM55" s="1483"/>
      <c r="BN55" s="1483"/>
      <c r="BO55" s="1483"/>
      <c r="BP55" s="1483"/>
      <c r="BQ55" s="1483"/>
      <c r="BR55" s="1483"/>
      <c r="BS55" s="1483"/>
      <c r="BT55" s="1483"/>
      <c r="BU55" s="1483"/>
      <c r="BV55" s="1483"/>
      <c r="BW55" s="1483"/>
      <c r="BX55" s="1483"/>
      <c r="BY55" s="1483"/>
      <c r="BZ55" s="1483"/>
      <c r="CA55" s="1483"/>
      <c r="CB55" s="1483"/>
      <c r="CC55" s="1483"/>
      <c r="CD55" s="1483"/>
      <c r="CE55" s="1483"/>
      <c r="CF55" s="1483"/>
      <c r="CG55" s="1483"/>
      <c r="CH55" s="1484">
        <v>94591</v>
      </c>
      <c r="CI55" s="1484"/>
      <c r="CJ55" s="1484"/>
      <c r="CK55" s="1484"/>
      <c r="CL55" s="1484"/>
      <c r="CM55" s="1484"/>
      <c r="CN55" s="1484"/>
      <c r="CO55" s="1485"/>
      <c r="CP55" s="1486">
        <v>0</v>
      </c>
      <c r="CQ55" s="1487"/>
      <c r="CR55" s="1487"/>
      <c r="CS55" s="1487"/>
      <c r="CT55" s="1487"/>
      <c r="CU55" s="1487"/>
      <c r="CV55" s="1487"/>
      <c r="CW55" s="1487"/>
      <c r="CX55" s="1487"/>
      <c r="CY55" s="1487"/>
      <c r="CZ55" s="1487"/>
      <c r="DA55" s="1487"/>
      <c r="DB55" s="1487"/>
      <c r="DC55" s="1487"/>
      <c r="DD55" s="1487"/>
      <c r="DE55" s="1487"/>
      <c r="DF55" s="1487"/>
      <c r="DG55" s="1488"/>
    </row>
    <row r="56" spans="1:111" ht="10.5" customHeight="1">
      <c r="A56" s="1467" t="s">
        <v>194</v>
      </c>
      <c r="B56" s="1468"/>
      <c r="C56" s="1469"/>
      <c r="D56" s="1476">
        <v>25</v>
      </c>
      <c r="E56" s="1477"/>
      <c r="F56" s="1477"/>
      <c r="G56" s="1455" t="s">
        <v>179</v>
      </c>
      <c r="H56" s="1455"/>
      <c r="I56" s="1455"/>
      <c r="J56" s="1455"/>
      <c r="K56" s="1455"/>
      <c r="L56" s="1455"/>
      <c r="M56" s="1455"/>
      <c r="N56" s="1455"/>
      <c r="O56" s="1455"/>
      <c r="P56" s="1455"/>
      <c r="Q56" s="1455"/>
      <c r="R56" s="1455"/>
      <c r="S56" s="1455"/>
      <c r="T56" s="1455"/>
      <c r="U56" s="1455"/>
      <c r="V56" s="1455"/>
      <c r="W56" s="1455"/>
      <c r="X56" s="1455"/>
      <c r="Y56" s="1455"/>
      <c r="Z56" s="1455"/>
      <c r="AA56" s="1455"/>
      <c r="AB56" s="1455"/>
      <c r="AC56" s="1455"/>
      <c r="AD56" s="1455"/>
      <c r="AE56" s="1455"/>
      <c r="AF56" s="1455"/>
      <c r="AG56" s="1455"/>
      <c r="AH56" s="1455"/>
      <c r="AI56" s="1455"/>
      <c r="AJ56" s="1455"/>
      <c r="AK56" s="1455"/>
      <c r="AL56" s="1455"/>
      <c r="AM56" s="1455"/>
      <c r="AN56" s="1455"/>
      <c r="AO56" s="1455"/>
      <c r="AP56" s="1455"/>
      <c r="AQ56" s="1455"/>
      <c r="AR56" s="1455"/>
      <c r="AS56" s="1455"/>
      <c r="AT56" s="1455"/>
      <c r="AU56" s="1455"/>
      <c r="AV56" s="1455"/>
      <c r="AW56" s="1455"/>
      <c r="AX56" s="1455"/>
      <c r="AY56" s="1455"/>
      <c r="AZ56" s="1455"/>
      <c r="BA56" s="1455"/>
      <c r="BB56" s="1455"/>
      <c r="BC56" s="1455"/>
      <c r="BD56" s="1455"/>
      <c r="BE56" s="1455"/>
      <c r="BF56" s="1455"/>
      <c r="BG56" s="1455"/>
      <c r="BH56" s="1455"/>
      <c r="BI56" s="1455"/>
      <c r="BJ56" s="1455"/>
      <c r="BK56" s="1455"/>
      <c r="BL56" s="1455"/>
      <c r="BM56" s="1455"/>
      <c r="BN56" s="1455"/>
      <c r="BO56" s="1455"/>
      <c r="BP56" s="1455"/>
      <c r="BQ56" s="1455"/>
      <c r="BR56" s="1455"/>
      <c r="BS56" s="1455"/>
      <c r="BT56" s="1455"/>
      <c r="BU56" s="1455"/>
      <c r="BV56" s="1455"/>
      <c r="BW56" s="1455"/>
      <c r="BX56" s="1455"/>
      <c r="BY56" s="1455"/>
      <c r="BZ56" s="1455"/>
      <c r="CA56" s="1455"/>
      <c r="CB56" s="1455"/>
      <c r="CC56" s="1455"/>
      <c r="CD56" s="1455"/>
      <c r="CE56" s="1455"/>
      <c r="CF56" s="1455"/>
      <c r="CG56" s="1455"/>
      <c r="CH56" s="1477">
        <v>9461</v>
      </c>
      <c r="CI56" s="1477"/>
      <c r="CJ56" s="1477"/>
      <c r="CK56" s="1477"/>
      <c r="CL56" s="1477"/>
      <c r="CM56" s="1477"/>
      <c r="CN56" s="1477"/>
      <c r="CO56" s="1477"/>
      <c r="CP56" s="1478">
        <f>SUM(CP58:DG61)</f>
        <v>0</v>
      </c>
      <c r="CQ56" s="1478"/>
      <c r="CR56" s="1478"/>
      <c r="CS56" s="1478"/>
      <c r="CT56" s="1478"/>
      <c r="CU56" s="1478"/>
      <c r="CV56" s="1478"/>
      <c r="CW56" s="1478"/>
      <c r="CX56" s="1478"/>
      <c r="CY56" s="1478"/>
      <c r="CZ56" s="1478"/>
      <c r="DA56" s="1478"/>
      <c r="DB56" s="1478"/>
      <c r="DC56" s="1478"/>
      <c r="DD56" s="1478"/>
      <c r="DE56" s="1478"/>
      <c r="DF56" s="1478"/>
      <c r="DG56" s="1479"/>
    </row>
    <row r="57" spans="1:111" ht="10.5" customHeight="1" thickBot="1">
      <c r="A57" s="1470"/>
      <c r="B57" s="1471"/>
      <c r="C57" s="1472"/>
      <c r="D57" s="1453"/>
      <c r="E57" s="1454"/>
      <c r="F57" s="1454"/>
      <c r="G57" s="1456"/>
      <c r="H57" s="1456"/>
      <c r="I57" s="1456"/>
      <c r="J57" s="1456"/>
      <c r="K57" s="1456"/>
      <c r="L57" s="1456"/>
      <c r="M57" s="1456"/>
      <c r="N57" s="1456"/>
      <c r="O57" s="1456"/>
      <c r="P57" s="1456"/>
      <c r="Q57" s="1456"/>
      <c r="R57" s="1456"/>
      <c r="S57" s="1456"/>
      <c r="T57" s="1456"/>
      <c r="U57" s="1456"/>
      <c r="V57" s="1456"/>
      <c r="W57" s="1456"/>
      <c r="X57" s="1456"/>
      <c r="Y57" s="1456"/>
      <c r="Z57" s="1456"/>
      <c r="AA57" s="1456"/>
      <c r="AB57" s="1456"/>
      <c r="AC57" s="1456"/>
      <c r="AD57" s="1456"/>
      <c r="AE57" s="1456"/>
      <c r="AF57" s="1456"/>
      <c r="AG57" s="1456"/>
      <c r="AH57" s="1456"/>
      <c r="AI57" s="1456"/>
      <c r="AJ57" s="1456"/>
      <c r="AK57" s="1456"/>
      <c r="AL57" s="1456"/>
      <c r="AM57" s="1456"/>
      <c r="AN57" s="1456"/>
      <c r="AO57" s="1456"/>
      <c r="AP57" s="1456"/>
      <c r="AQ57" s="1456"/>
      <c r="AR57" s="1456"/>
      <c r="AS57" s="1456"/>
      <c r="AT57" s="1456"/>
      <c r="AU57" s="1456"/>
      <c r="AV57" s="1456"/>
      <c r="AW57" s="1456"/>
      <c r="AX57" s="1456"/>
      <c r="AY57" s="1456"/>
      <c r="AZ57" s="1456"/>
      <c r="BA57" s="1456"/>
      <c r="BB57" s="1456"/>
      <c r="BC57" s="1456"/>
      <c r="BD57" s="1456"/>
      <c r="BE57" s="1456"/>
      <c r="BF57" s="1456"/>
      <c r="BG57" s="1456"/>
      <c r="BH57" s="1456"/>
      <c r="BI57" s="1456"/>
      <c r="BJ57" s="1456"/>
      <c r="BK57" s="1456"/>
      <c r="BL57" s="1456"/>
      <c r="BM57" s="1456"/>
      <c r="BN57" s="1456"/>
      <c r="BO57" s="1456"/>
      <c r="BP57" s="1456"/>
      <c r="BQ57" s="1456"/>
      <c r="BR57" s="1456"/>
      <c r="BS57" s="1456"/>
      <c r="BT57" s="1456"/>
      <c r="BU57" s="1456"/>
      <c r="BV57" s="1456"/>
      <c r="BW57" s="1456"/>
      <c r="BX57" s="1456"/>
      <c r="BY57" s="1456"/>
      <c r="BZ57" s="1456"/>
      <c r="CA57" s="1456"/>
      <c r="CB57" s="1456"/>
      <c r="CC57" s="1456"/>
      <c r="CD57" s="1456"/>
      <c r="CE57" s="1456"/>
      <c r="CF57" s="1456"/>
      <c r="CG57" s="1456"/>
      <c r="CH57" s="1440"/>
      <c r="CI57" s="1440"/>
      <c r="CJ57" s="1440"/>
      <c r="CK57" s="1440"/>
      <c r="CL57" s="1440"/>
      <c r="CM57" s="1440"/>
      <c r="CN57" s="1440"/>
      <c r="CO57" s="1440"/>
      <c r="CP57" s="1459"/>
      <c r="CQ57" s="1459"/>
      <c r="CR57" s="1459"/>
      <c r="CS57" s="1459"/>
      <c r="CT57" s="1459"/>
      <c r="CU57" s="1459"/>
      <c r="CV57" s="1459"/>
      <c r="CW57" s="1459"/>
      <c r="CX57" s="1459"/>
      <c r="CY57" s="1459"/>
      <c r="CZ57" s="1459"/>
      <c r="DA57" s="1459"/>
      <c r="DB57" s="1459"/>
      <c r="DC57" s="1459"/>
      <c r="DD57" s="1459"/>
      <c r="DE57" s="1459"/>
      <c r="DF57" s="1459"/>
      <c r="DG57" s="1460"/>
    </row>
    <row r="58" spans="1:111" ht="10.5" customHeight="1">
      <c r="A58" s="1470"/>
      <c r="B58" s="1471"/>
      <c r="C58" s="1472"/>
      <c r="D58" s="1434"/>
      <c r="E58" s="1435"/>
      <c r="F58" s="1435"/>
      <c r="G58" s="1445" t="s">
        <v>180</v>
      </c>
      <c r="H58" s="1446"/>
      <c r="I58" s="1446"/>
      <c r="J58" s="1447" t="s">
        <v>184</v>
      </c>
      <c r="K58" s="1447"/>
      <c r="L58" s="1447"/>
      <c r="M58" s="1447"/>
      <c r="N58" s="1447"/>
      <c r="O58" s="1447"/>
      <c r="P58" s="1447"/>
      <c r="Q58" s="1447"/>
      <c r="R58" s="1447"/>
      <c r="S58" s="1447"/>
      <c r="T58" s="1447"/>
      <c r="U58" s="1447"/>
      <c r="V58" s="1447"/>
      <c r="W58" s="1447"/>
      <c r="X58" s="1447"/>
      <c r="Y58" s="1450"/>
      <c r="Z58" s="1436" t="s">
        <v>188</v>
      </c>
      <c r="AA58" s="1436"/>
      <c r="AB58" s="1436"/>
      <c r="AC58" s="1436"/>
      <c r="AD58" s="1436"/>
      <c r="AE58" s="1436"/>
      <c r="AF58" s="1436"/>
      <c r="AG58" s="1435"/>
      <c r="AH58" s="1435"/>
      <c r="AI58" s="1435"/>
      <c r="AJ58" s="1435"/>
      <c r="AK58" s="1435"/>
      <c r="AL58" s="1435"/>
      <c r="AM58" s="1435"/>
      <c r="AN58" s="1435"/>
      <c r="AO58" s="1435"/>
      <c r="AP58" s="1435"/>
      <c r="AQ58" s="1435"/>
      <c r="AR58" s="1435"/>
      <c r="AS58" s="1435"/>
      <c r="AT58" s="1435"/>
      <c r="AU58" s="1435"/>
      <c r="AV58" s="1435"/>
      <c r="AW58" s="1435"/>
      <c r="AX58" s="1435"/>
      <c r="AY58" s="1435"/>
      <c r="AZ58" s="1435"/>
      <c r="BA58" s="1435"/>
      <c r="BB58" s="1435"/>
      <c r="BC58" s="1435"/>
      <c r="BD58" s="1435"/>
      <c r="BE58" s="1435"/>
      <c r="BF58" s="1435"/>
      <c r="BG58" s="1435"/>
      <c r="BH58" s="1435"/>
      <c r="BI58" s="1435"/>
      <c r="BJ58" s="1435"/>
      <c r="BK58" s="1435"/>
      <c r="BL58" s="1435"/>
      <c r="BM58" s="1435"/>
      <c r="BN58" s="1435"/>
      <c r="BO58" s="1435"/>
      <c r="BP58" s="1435"/>
      <c r="BQ58" s="1435"/>
      <c r="BR58" s="1435"/>
      <c r="BS58" s="1435"/>
      <c r="BT58" s="1435"/>
      <c r="BU58" s="1435"/>
      <c r="BV58" s="1435"/>
      <c r="BW58" s="1435"/>
      <c r="BX58" s="1435"/>
      <c r="BY58" s="1435"/>
      <c r="BZ58" s="1435"/>
      <c r="CA58" s="1435"/>
      <c r="CB58" s="1435"/>
      <c r="CC58" s="1435"/>
      <c r="CD58" s="1435"/>
      <c r="CE58" s="1435"/>
      <c r="CF58" s="1435"/>
      <c r="CG58" s="1435"/>
      <c r="CH58" s="1461"/>
      <c r="CI58" s="1461"/>
      <c r="CJ58" s="1461"/>
      <c r="CK58" s="1461"/>
      <c r="CL58" s="1461"/>
      <c r="CM58" s="1461"/>
      <c r="CN58" s="1461"/>
      <c r="CO58" s="1461"/>
      <c r="CP58" s="1451"/>
      <c r="CQ58" s="1451"/>
      <c r="CR58" s="1451"/>
      <c r="CS58" s="1451"/>
      <c r="CT58" s="1451"/>
      <c r="CU58" s="1451"/>
      <c r="CV58" s="1451"/>
      <c r="CW58" s="1451"/>
      <c r="CX58" s="1451"/>
      <c r="CY58" s="1451"/>
      <c r="CZ58" s="1451"/>
      <c r="DA58" s="1451"/>
      <c r="DB58" s="1451"/>
      <c r="DC58" s="1451"/>
      <c r="DD58" s="1451"/>
      <c r="DE58" s="1451"/>
      <c r="DF58" s="1451"/>
      <c r="DG58" s="1452"/>
    </row>
    <row r="59" spans="1:111" ht="10.5" customHeight="1">
      <c r="A59" s="1470"/>
      <c r="B59" s="1471"/>
      <c r="C59" s="1472"/>
      <c r="D59" s="1434"/>
      <c r="E59" s="1435"/>
      <c r="F59" s="1435"/>
      <c r="G59" s="1445" t="s">
        <v>181</v>
      </c>
      <c r="H59" s="1446"/>
      <c r="I59" s="1446"/>
      <c r="J59" s="1447" t="s">
        <v>185</v>
      </c>
      <c r="K59" s="1448"/>
      <c r="L59" s="1448"/>
      <c r="M59" s="1448"/>
      <c r="N59" s="1448"/>
      <c r="O59" s="1448"/>
      <c r="P59" s="1448"/>
      <c r="Q59" s="1448"/>
      <c r="R59" s="1448"/>
      <c r="S59" s="1448"/>
      <c r="T59" s="1448"/>
      <c r="U59" s="1448"/>
      <c r="V59" s="1448"/>
      <c r="W59" s="1448"/>
      <c r="X59" s="1448"/>
      <c r="Y59" s="1449"/>
      <c r="Z59" s="1436" t="s">
        <v>188</v>
      </c>
      <c r="AA59" s="1436"/>
      <c r="AB59" s="1436"/>
      <c r="AC59" s="1436"/>
      <c r="AD59" s="1436"/>
      <c r="AE59" s="1436"/>
      <c r="AF59" s="1436"/>
      <c r="AG59" s="1435"/>
      <c r="AH59" s="1435"/>
      <c r="AI59" s="1435"/>
      <c r="AJ59" s="1435"/>
      <c r="AK59" s="1435"/>
      <c r="AL59" s="1435"/>
      <c r="AM59" s="1435"/>
      <c r="AN59" s="1435"/>
      <c r="AO59" s="1435"/>
      <c r="AP59" s="1435"/>
      <c r="AQ59" s="1435"/>
      <c r="AR59" s="1435"/>
      <c r="AS59" s="1435"/>
      <c r="AT59" s="1435"/>
      <c r="AU59" s="1435"/>
      <c r="AV59" s="1435"/>
      <c r="AW59" s="1435"/>
      <c r="AX59" s="1435"/>
      <c r="AY59" s="1435"/>
      <c r="AZ59" s="1435"/>
      <c r="BA59" s="1435"/>
      <c r="BB59" s="1435"/>
      <c r="BC59" s="1435"/>
      <c r="BD59" s="1435"/>
      <c r="BE59" s="1435"/>
      <c r="BF59" s="1435"/>
      <c r="BG59" s="1435"/>
      <c r="BH59" s="1435"/>
      <c r="BI59" s="1435"/>
      <c r="BJ59" s="1435"/>
      <c r="BK59" s="1435"/>
      <c r="BL59" s="1435"/>
      <c r="BM59" s="1435"/>
      <c r="BN59" s="1435"/>
      <c r="BO59" s="1435"/>
      <c r="BP59" s="1435"/>
      <c r="BQ59" s="1435"/>
      <c r="BR59" s="1435"/>
      <c r="BS59" s="1435"/>
      <c r="BT59" s="1435"/>
      <c r="BU59" s="1435"/>
      <c r="BV59" s="1435"/>
      <c r="BW59" s="1435"/>
      <c r="BX59" s="1435"/>
      <c r="BY59" s="1435"/>
      <c r="BZ59" s="1435"/>
      <c r="CA59" s="1435"/>
      <c r="CB59" s="1435"/>
      <c r="CC59" s="1435"/>
      <c r="CD59" s="1435"/>
      <c r="CE59" s="1435"/>
      <c r="CF59" s="1435"/>
      <c r="CG59" s="1435"/>
      <c r="CH59" s="1435"/>
      <c r="CI59" s="1435"/>
      <c r="CJ59" s="1435"/>
      <c r="CK59" s="1435"/>
      <c r="CL59" s="1435"/>
      <c r="CM59" s="1435"/>
      <c r="CN59" s="1435"/>
      <c r="CO59" s="1435"/>
      <c r="CP59" s="1437"/>
      <c r="CQ59" s="1437"/>
      <c r="CR59" s="1437"/>
      <c r="CS59" s="1437"/>
      <c r="CT59" s="1437"/>
      <c r="CU59" s="1437"/>
      <c r="CV59" s="1437"/>
      <c r="CW59" s="1437"/>
      <c r="CX59" s="1437"/>
      <c r="CY59" s="1437"/>
      <c r="CZ59" s="1437"/>
      <c r="DA59" s="1437"/>
      <c r="DB59" s="1437"/>
      <c r="DC59" s="1437"/>
      <c r="DD59" s="1437"/>
      <c r="DE59" s="1437"/>
      <c r="DF59" s="1437"/>
      <c r="DG59" s="1438"/>
    </row>
    <row r="60" spans="1:111" ht="10.5" customHeight="1">
      <c r="A60" s="1470"/>
      <c r="B60" s="1471"/>
      <c r="C60" s="1472"/>
      <c r="D60" s="1434"/>
      <c r="E60" s="1435"/>
      <c r="F60" s="1435"/>
      <c r="G60" s="1445" t="s">
        <v>182</v>
      </c>
      <c r="H60" s="1446"/>
      <c r="I60" s="1446"/>
      <c r="J60" s="1447" t="s">
        <v>186</v>
      </c>
      <c r="K60" s="1447"/>
      <c r="L60" s="1447"/>
      <c r="M60" s="1447"/>
      <c r="N60" s="1447"/>
      <c r="O60" s="1447"/>
      <c r="P60" s="1447"/>
      <c r="Q60" s="1447"/>
      <c r="R60" s="1447"/>
      <c r="S60" s="1447"/>
      <c r="T60" s="1447"/>
      <c r="U60" s="1447"/>
      <c r="V60" s="1447"/>
      <c r="W60" s="1447"/>
      <c r="X60" s="1447"/>
      <c r="Y60" s="1450"/>
      <c r="Z60" s="1436" t="s">
        <v>188</v>
      </c>
      <c r="AA60" s="1436"/>
      <c r="AB60" s="1436"/>
      <c r="AC60" s="1436"/>
      <c r="AD60" s="1436"/>
      <c r="AE60" s="1436"/>
      <c r="AF60" s="1436"/>
      <c r="AG60" s="1435"/>
      <c r="AH60" s="1435"/>
      <c r="AI60" s="1435"/>
      <c r="AJ60" s="1435"/>
      <c r="AK60" s="1435"/>
      <c r="AL60" s="1435"/>
      <c r="AM60" s="1435"/>
      <c r="AN60" s="1435"/>
      <c r="AO60" s="1435"/>
      <c r="AP60" s="1435"/>
      <c r="AQ60" s="1435"/>
      <c r="AR60" s="1435"/>
      <c r="AS60" s="1435"/>
      <c r="AT60" s="1435"/>
      <c r="AU60" s="1435"/>
      <c r="AV60" s="1435"/>
      <c r="AW60" s="1435"/>
      <c r="AX60" s="1435"/>
      <c r="AY60" s="1435"/>
      <c r="AZ60" s="1435"/>
      <c r="BA60" s="1435"/>
      <c r="BB60" s="1435"/>
      <c r="BC60" s="1435"/>
      <c r="BD60" s="1435"/>
      <c r="BE60" s="1435"/>
      <c r="BF60" s="1435"/>
      <c r="BG60" s="1435"/>
      <c r="BH60" s="1435"/>
      <c r="BI60" s="1435"/>
      <c r="BJ60" s="1435"/>
      <c r="BK60" s="1435"/>
      <c r="BL60" s="1435"/>
      <c r="BM60" s="1435"/>
      <c r="BN60" s="1435"/>
      <c r="BO60" s="1435"/>
      <c r="BP60" s="1435"/>
      <c r="BQ60" s="1435"/>
      <c r="BR60" s="1435"/>
      <c r="BS60" s="1435"/>
      <c r="BT60" s="1435"/>
      <c r="BU60" s="1435"/>
      <c r="BV60" s="1435"/>
      <c r="BW60" s="1435"/>
      <c r="BX60" s="1435"/>
      <c r="BY60" s="1435"/>
      <c r="BZ60" s="1435"/>
      <c r="CA60" s="1435"/>
      <c r="CB60" s="1435"/>
      <c r="CC60" s="1435"/>
      <c r="CD60" s="1435"/>
      <c r="CE60" s="1435"/>
      <c r="CF60" s="1435"/>
      <c r="CG60" s="1435"/>
      <c r="CH60" s="1435"/>
      <c r="CI60" s="1435"/>
      <c r="CJ60" s="1435"/>
      <c r="CK60" s="1435"/>
      <c r="CL60" s="1435"/>
      <c r="CM60" s="1435"/>
      <c r="CN60" s="1435"/>
      <c r="CO60" s="1435"/>
      <c r="CP60" s="1437"/>
      <c r="CQ60" s="1437"/>
      <c r="CR60" s="1437"/>
      <c r="CS60" s="1437"/>
      <c r="CT60" s="1437"/>
      <c r="CU60" s="1437"/>
      <c r="CV60" s="1437"/>
      <c r="CW60" s="1437"/>
      <c r="CX60" s="1437"/>
      <c r="CY60" s="1437"/>
      <c r="CZ60" s="1437"/>
      <c r="DA60" s="1437"/>
      <c r="DB60" s="1437"/>
      <c r="DC60" s="1437"/>
      <c r="DD60" s="1437"/>
      <c r="DE60" s="1437"/>
      <c r="DF60" s="1437"/>
      <c r="DG60" s="1438"/>
    </row>
    <row r="61" spans="1:111" ht="10.5" customHeight="1" thickBot="1">
      <c r="A61" s="1470"/>
      <c r="B61" s="1471"/>
      <c r="C61" s="1472"/>
      <c r="D61" s="1434"/>
      <c r="E61" s="1435"/>
      <c r="F61" s="1435"/>
      <c r="G61" s="1422" t="s">
        <v>183</v>
      </c>
      <c r="H61" s="1423"/>
      <c r="I61" s="1423"/>
      <c r="J61" s="1462" t="s">
        <v>187</v>
      </c>
      <c r="K61" s="1463"/>
      <c r="L61" s="1463"/>
      <c r="M61" s="1463"/>
      <c r="N61" s="1463"/>
      <c r="O61" s="1463"/>
      <c r="P61" s="1463"/>
      <c r="Q61" s="1463"/>
      <c r="R61" s="1463"/>
      <c r="S61" s="1463"/>
      <c r="T61" s="1463"/>
      <c r="U61" s="1463"/>
      <c r="V61" s="1463"/>
      <c r="W61" s="1463"/>
      <c r="X61" s="1463"/>
      <c r="Y61" s="1464"/>
      <c r="Z61" s="1465" t="s">
        <v>188</v>
      </c>
      <c r="AA61" s="1465"/>
      <c r="AB61" s="1465"/>
      <c r="AC61" s="1465"/>
      <c r="AD61" s="1465"/>
      <c r="AE61" s="1465"/>
      <c r="AF61" s="1465"/>
      <c r="AG61" s="1466"/>
      <c r="AH61" s="1466"/>
      <c r="AI61" s="1466"/>
      <c r="AJ61" s="1466"/>
      <c r="AK61" s="1466"/>
      <c r="AL61" s="1466"/>
      <c r="AM61" s="1466"/>
      <c r="AN61" s="1466"/>
      <c r="AO61" s="1466"/>
      <c r="AP61" s="1466"/>
      <c r="AQ61" s="1466"/>
      <c r="AR61" s="1466"/>
      <c r="AS61" s="1466"/>
      <c r="AT61" s="1466"/>
      <c r="AU61" s="1466"/>
      <c r="AV61" s="1466"/>
      <c r="AW61" s="1466"/>
      <c r="AX61" s="1466"/>
      <c r="AY61" s="1466"/>
      <c r="AZ61" s="1466"/>
      <c r="BA61" s="1466"/>
      <c r="BB61" s="1466"/>
      <c r="BC61" s="1466"/>
      <c r="BD61" s="1466"/>
      <c r="BE61" s="1466"/>
      <c r="BF61" s="1466"/>
      <c r="BG61" s="1466"/>
      <c r="BH61" s="1466"/>
      <c r="BI61" s="1466"/>
      <c r="BJ61" s="1466"/>
      <c r="BK61" s="1466"/>
      <c r="BL61" s="1466"/>
      <c r="BM61" s="1466"/>
      <c r="BN61" s="1466"/>
      <c r="BO61" s="1466"/>
      <c r="BP61" s="1466"/>
      <c r="BQ61" s="1466"/>
      <c r="BR61" s="1466"/>
      <c r="BS61" s="1466"/>
      <c r="BT61" s="1466"/>
      <c r="BU61" s="1466"/>
      <c r="BV61" s="1466"/>
      <c r="BW61" s="1466"/>
      <c r="BX61" s="1466"/>
      <c r="BY61" s="1466"/>
      <c r="BZ61" s="1466"/>
      <c r="CA61" s="1466"/>
      <c r="CB61" s="1466"/>
      <c r="CC61" s="1466"/>
      <c r="CD61" s="1466"/>
      <c r="CE61" s="1466"/>
      <c r="CF61" s="1466"/>
      <c r="CG61" s="1466"/>
      <c r="CH61" s="1435"/>
      <c r="CI61" s="1435"/>
      <c r="CJ61" s="1435"/>
      <c r="CK61" s="1435"/>
      <c r="CL61" s="1435"/>
      <c r="CM61" s="1435"/>
      <c r="CN61" s="1435"/>
      <c r="CO61" s="1435"/>
      <c r="CP61" s="1437"/>
      <c r="CQ61" s="1437"/>
      <c r="CR61" s="1437"/>
      <c r="CS61" s="1437"/>
      <c r="CT61" s="1437"/>
      <c r="CU61" s="1437"/>
      <c r="CV61" s="1437"/>
      <c r="CW61" s="1437"/>
      <c r="CX61" s="1437"/>
      <c r="CY61" s="1437"/>
      <c r="CZ61" s="1437"/>
      <c r="DA61" s="1437"/>
      <c r="DB61" s="1437"/>
      <c r="DC61" s="1437"/>
      <c r="DD61" s="1437"/>
      <c r="DE61" s="1437"/>
      <c r="DF61" s="1437"/>
      <c r="DG61" s="1438"/>
    </row>
    <row r="62" spans="1:111" ht="10.5" customHeight="1">
      <c r="A62" s="1470"/>
      <c r="B62" s="1471"/>
      <c r="C62" s="1472"/>
      <c r="D62" s="1434">
        <v>26</v>
      </c>
      <c r="E62" s="1435"/>
      <c r="F62" s="1435"/>
      <c r="G62" s="1455" t="s">
        <v>189</v>
      </c>
      <c r="H62" s="1455"/>
      <c r="I62" s="1455"/>
      <c r="J62" s="1455"/>
      <c r="K62" s="1455"/>
      <c r="L62" s="1455"/>
      <c r="M62" s="1455"/>
      <c r="N62" s="1455"/>
      <c r="O62" s="1455"/>
      <c r="P62" s="1455"/>
      <c r="Q62" s="1455"/>
      <c r="R62" s="1455"/>
      <c r="S62" s="1455"/>
      <c r="T62" s="1455"/>
      <c r="U62" s="1455"/>
      <c r="V62" s="1455"/>
      <c r="W62" s="1455"/>
      <c r="X62" s="1455"/>
      <c r="Y62" s="1455"/>
      <c r="Z62" s="1455"/>
      <c r="AA62" s="1455"/>
      <c r="AB62" s="1455"/>
      <c r="AC62" s="1455"/>
      <c r="AD62" s="1455"/>
      <c r="AE62" s="1455"/>
      <c r="AF62" s="1455"/>
      <c r="AG62" s="1455"/>
      <c r="AH62" s="1455"/>
      <c r="AI62" s="1455"/>
      <c r="AJ62" s="1455"/>
      <c r="AK62" s="1455"/>
      <c r="AL62" s="1455"/>
      <c r="AM62" s="1455"/>
      <c r="AN62" s="1455"/>
      <c r="AO62" s="1455"/>
      <c r="AP62" s="1455"/>
      <c r="AQ62" s="1455"/>
      <c r="AR62" s="1455"/>
      <c r="AS62" s="1455"/>
      <c r="AT62" s="1455"/>
      <c r="AU62" s="1455"/>
      <c r="AV62" s="1455"/>
      <c r="AW62" s="1455"/>
      <c r="AX62" s="1455"/>
      <c r="AY62" s="1455"/>
      <c r="AZ62" s="1455"/>
      <c r="BA62" s="1455"/>
      <c r="BB62" s="1455"/>
      <c r="BC62" s="1455"/>
      <c r="BD62" s="1455"/>
      <c r="BE62" s="1455"/>
      <c r="BF62" s="1455"/>
      <c r="BG62" s="1455"/>
      <c r="BH62" s="1455"/>
      <c r="BI62" s="1455"/>
      <c r="BJ62" s="1455"/>
      <c r="BK62" s="1455"/>
      <c r="BL62" s="1455"/>
      <c r="BM62" s="1455"/>
      <c r="BN62" s="1455"/>
      <c r="BO62" s="1455"/>
      <c r="BP62" s="1455"/>
      <c r="BQ62" s="1455"/>
      <c r="BR62" s="1455"/>
      <c r="BS62" s="1455"/>
      <c r="BT62" s="1455"/>
      <c r="BU62" s="1455"/>
      <c r="BV62" s="1455"/>
      <c r="BW62" s="1455"/>
      <c r="BX62" s="1455"/>
      <c r="BY62" s="1455"/>
      <c r="BZ62" s="1455"/>
      <c r="CA62" s="1455"/>
      <c r="CB62" s="1455"/>
      <c r="CC62" s="1455"/>
      <c r="CD62" s="1455"/>
      <c r="CE62" s="1455"/>
      <c r="CF62" s="1455"/>
      <c r="CG62" s="1455"/>
      <c r="CH62" s="1435">
        <v>9461</v>
      </c>
      <c r="CI62" s="1435"/>
      <c r="CJ62" s="1435"/>
      <c r="CK62" s="1435"/>
      <c r="CL62" s="1435"/>
      <c r="CM62" s="1435"/>
      <c r="CN62" s="1435"/>
      <c r="CO62" s="1435"/>
      <c r="CP62" s="1457">
        <f>SUM(CP64:DG67)</f>
        <v>0</v>
      </c>
      <c r="CQ62" s="1457"/>
      <c r="CR62" s="1457"/>
      <c r="CS62" s="1457"/>
      <c r="CT62" s="1457"/>
      <c r="CU62" s="1457"/>
      <c r="CV62" s="1457"/>
      <c r="CW62" s="1457"/>
      <c r="CX62" s="1457"/>
      <c r="CY62" s="1457"/>
      <c r="CZ62" s="1457"/>
      <c r="DA62" s="1457"/>
      <c r="DB62" s="1457"/>
      <c r="DC62" s="1457"/>
      <c r="DD62" s="1457"/>
      <c r="DE62" s="1457"/>
      <c r="DF62" s="1457"/>
      <c r="DG62" s="1458"/>
    </row>
    <row r="63" spans="1:111" ht="10.5" customHeight="1" thickBot="1">
      <c r="A63" s="1470"/>
      <c r="B63" s="1471"/>
      <c r="C63" s="1472"/>
      <c r="D63" s="1453"/>
      <c r="E63" s="1454"/>
      <c r="F63" s="1454"/>
      <c r="G63" s="1456"/>
      <c r="H63" s="1456"/>
      <c r="I63" s="1456"/>
      <c r="J63" s="1456"/>
      <c r="K63" s="1456"/>
      <c r="L63" s="1456"/>
      <c r="M63" s="1456"/>
      <c r="N63" s="1456"/>
      <c r="O63" s="1456"/>
      <c r="P63" s="1456"/>
      <c r="Q63" s="1456"/>
      <c r="R63" s="1456"/>
      <c r="S63" s="1456"/>
      <c r="T63" s="1456"/>
      <c r="U63" s="1456"/>
      <c r="V63" s="1456"/>
      <c r="W63" s="1456"/>
      <c r="X63" s="1456"/>
      <c r="Y63" s="1456"/>
      <c r="Z63" s="1456"/>
      <c r="AA63" s="1456"/>
      <c r="AB63" s="1456"/>
      <c r="AC63" s="1456"/>
      <c r="AD63" s="1456"/>
      <c r="AE63" s="1456"/>
      <c r="AF63" s="1456"/>
      <c r="AG63" s="1456"/>
      <c r="AH63" s="1456"/>
      <c r="AI63" s="1456"/>
      <c r="AJ63" s="1456"/>
      <c r="AK63" s="1456"/>
      <c r="AL63" s="1456"/>
      <c r="AM63" s="1456"/>
      <c r="AN63" s="1456"/>
      <c r="AO63" s="1456"/>
      <c r="AP63" s="1456"/>
      <c r="AQ63" s="1456"/>
      <c r="AR63" s="1456"/>
      <c r="AS63" s="1456"/>
      <c r="AT63" s="1456"/>
      <c r="AU63" s="1456"/>
      <c r="AV63" s="1456"/>
      <c r="AW63" s="1456"/>
      <c r="AX63" s="1456"/>
      <c r="AY63" s="1456"/>
      <c r="AZ63" s="1456"/>
      <c r="BA63" s="1456"/>
      <c r="BB63" s="1456"/>
      <c r="BC63" s="1456"/>
      <c r="BD63" s="1456"/>
      <c r="BE63" s="1456"/>
      <c r="BF63" s="1456"/>
      <c r="BG63" s="1456"/>
      <c r="BH63" s="1456"/>
      <c r="BI63" s="1456"/>
      <c r="BJ63" s="1456"/>
      <c r="BK63" s="1456"/>
      <c r="BL63" s="1456"/>
      <c r="BM63" s="1456"/>
      <c r="BN63" s="1456"/>
      <c r="BO63" s="1456"/>
      <c r="BP63" s="1456"/>
      <c r="BQ63" s="1456"/>
      <c r="BR63" s="1456"/>
      <c r="BS63" s="1456"/>
      <c r="BT63" s="1456"/>
      <c r="BU63" s="1456"/>
      <c r="BV63" s="1456"/>
      <c r="BW63" s="1456"/>
      <c r="BX63" s="1456"/>
      <c r="BY63" s="1456"/>
      <c r="BZ63" s="1456"/>
      <c r="CA63" s="1456"/>
      <c r="CB63" s="1456"/>
      <c r="CC63" s="1456"/>
      <c r="CD63" s="1456"/>
      <c r="CE63" s="1456"/>
      <c r="CF63" s="1456"/>
      <c r="CG63" s="1456"/>
      <c r="CH63" s="1440"/>
      <c r="CI63" s="1440"/>
      <c r="CJ63" s="1440"/>
      <c r="CK63" s="1440"/>
      <c r="CL63" s="1440"/>
      <c r="CM63" s="1440"/>
      <c r="CN63" s="1440"/>
      <c r="CO63" s="1440"/>
      <c r="CP63" s="1459"/>
      <c r="CQ63" s="1459"/>
      <c r="CR63" s="1459"/>
      <c r="CS63" s="1459"/>
      <c r="CT63" s="1459"/>
      <c r="CU63" s="1459"/>
      <c r="CV63" s="1459"/>
      <c r="CW63" s="1459"/>
      <c r="CX63" s="1459"/>
      <c r="CY63" s="1459"/>
      <c r="CZ63" s="1459"/>
      <c r="DA63" s="1459"/>
      <c r="DB63" s="1459"/>
      <c r="DC63" s="1459"/>
      <c r="DD63" s="1459"/>
      <c r="DE63" s="1459"/>
      <c r="DF63" s="1459"/>
      <c r="DG63" s="1460"/>
    </row>
    <row r="64" spans="1:111" ht="10.5" customHeight="1">
      <c r="A64" s="1470"/>
      <c r="B64" s="1471"/>
      <c r="C64" s="1472"/>
      <c r="D64" s="1434"/>
      <c r="E64" s="1435"/>
      <c r="F64" s="1435"/>
      <c r="G64" s="1445" t="s">
        <v>180</v>
      </c>
      <c r="H64" s="1446"/>
      <c r="I64" s="1446"/>
      <c r="J64" s="1447" t="s">
        <v>184</v>
      </c>
      <c r="K64" s="1447"/>
      <c r="L64" s="1447"/>
      <c r="M64" s="1447"/>
      <c r="N64" s="1447"/>
      <c r="O64" s="1447"/>
      <c r="P64" s="1447"/>
      <c r="Q64" s="1447"/>
      <c r="R64" s="1447"/>
      <c r="S64" s="1447"/>
      <c r="T64" s="1447"/>
      <c r="U64" s="1447"/>
      <c r="V64" s="1447"/>
      <c r="W64" s="1447"/>
      <c r="X64" s="1447"/>
      <c r="Y64" s="1450"/>
      <c r="Z64" s="1436" t="s">
        <v>188</v>
      </c>
      <c r="AA64" s="1436"/>
      <c r="AB64" s="1436"/>
      <c r="AC64" s="1436"/>
      <c r="AD64" s="1436"/>
      <c r="AE64" s="1436"/>
      <c r="AF64" s="1436"/>
      <c r="AG64" s="1435"/>
      <c r="AH64" s="1435"/>
      <c r="AI64" s="1435"/>
      <c r="AJ64" s="1435"/>
      <c r="AK64" s="1435"/>
      <c r="AL64" s="1435"/>
      <c r="AM64" s="1435"/>
      <c r="AN64" s="1435"/>
      <c r="AO64" s="1435"/>
      <c r="AP64" s="1435"/>
      <c r="AQ64" s="1435"/>
      <c r="AR64" s="1435"/>
      <c r="AS64" s="1435"/>
      <c r="AT64" s="1435"/>
      <c r="AU64" s="1435"/>
      <c r="AV64" s="1435"/>
      <c r="AW64" s="1435"/>
      <c r="AX64" s="1435"/>
      <c r="AY64" s="1435"/>
      <c r="AZ64" s="1435"/>
      <c r="BA64" s="1435"/>
      <c r="BB64" s="1435"/>
      <c r="BC64" s="1435"/>
      <c r="BD64" s="1435"/>
      <c r="BE64" s="1435"/>
      <c r="BF64" s="1435"/>
      <c r="BG64" s="1435"/>
      <c r="BH64" s="1435"/>
      <c r="BI64" s="1435"/>
      <c r="BJ64" s="1435"/>
      <c r="BK64" s="1435"/>
      <c r="BL64" s="1435"/>
      <c r="BM64" s="1435"/>
      <c r="BN64" s="1435"/>
      <c r="BO64" s="1435"/>
      <c r="BP64" s="1435"/>
      <c r="BQ64" s="1435"/>
      <c r="BR64" s="1435"/>
      <c r="BS64" s="1435"/>
      <c r="BT64" s="1435"/>
      <c r="BU64" s="1435"/>
      <c r="BV64" s="1435"/>
      <c r="BW64" s="1435"/>
      <c r="BX64" s="1435"/>
      <c r="BY64" s="1435"/>
      <c r="BZ64" s="1435"/>
      <c r="CA64" s="1435"/>
      <c r="CB64" s="1435"/>
      <c r="CC64" s="1435"/>
      <c r="CD64" s="1435"/>
      <c r="CE64" s="1435"/>
      <c r="CF64" s="1435"/>
      <c r="CG64" s="1435"/>
      <c r="CH64" s="1461"/>
      <c r="CI64" s="1461"/>
      <c r="CJ64" s="1461"/>
      <c r="CK64" s="1461"/>
      <c r="CL64" s="1461"/>
      <c r="CM64" s="1461"/>
      <c r="CN64" s="1461"/>
      <c r="CO64" s="1461"/>
      <c r="CP64" s="1451"/>
      <c r="CQ64" s="1451"/>
      <c r="CR64" s="1451"/>
      <c r="CS64" s="1451"/>
      <c r="CT64" s="1451"/>
      <c r="CU64" s="1451"/>
      <c r="CV64" s="1451"/>
      <c r="CW64" s="1451"/>
      <c r="CX64" s="1451"/>
      <c r="CY64" s="1451"/>
      <c r="CZ64" s="1451"/>
      <c r="DA64" s="1451"/>
      <c r="DB64" s="1451"/>
      <c r="DC64" s="1451"/>
      <c r="DD64" s="1451"/>
      <c r="DE64" s="1451"/>
      <c r="DF64" s="1451"/>
      <c r="DG64" s="1452"/>
    </row>
    <row r="65" spans="1:111" ht="10.5" customHeight="1">
      <c r="A65" s="1470"/>
      <c r="B65" s="1471"/>
      <c r="C65" s="1472"/>
      <c r="D65" s="1434"/>
      <c r="E65" s="1435"/>
      <c r="F65" s="1435"/>
      <c r="G65" s="1445" t="s">
        <v>181</v>
      </c>
      <c r="H65" s="1446"/>
      <c r="I65" s="1446"/>
      <c r="J65" s="1447" t="s">
        <v>185</v>
      </c>
      <c r="K65" s="1448"/>
      <c r="L65" s="1448"/>
      <c r="M65" s="1448"/>
      <c r="N65" s="1448"/>
      <c r="O65" s="1448"/>
      <c r="P65" s="1448"/>
      <c r="Q65" s="1448"/>
      <c r="R65" s="1448"/>
      <c r="S65" s="1448"/>
      <c r="T65" s="1448"/>
      <c r="U65" s="1448"/>
      <c r="V65" s="1448"/>
      <c r="W65" s="1448"/>
      <c r="X65" s="1448"/>
      <c r="Y65" s="1449"/>
      <c r="Z65" s="1436" t="s">
        <v>188</v>
      </c>
      <c r="AA65" s="1436"/>
      <c r="AB65" s="1436"/>
      <c r="AC65" s="1436"/>
      <c r="AD65" s="1436"/>
      <c r="AE65" s="1436"/>
      <c r="AF65" s="1436"/>
      <c r="AG65" s="1435"/>
      <c r="AH65" s="1435"/>
      <c r="AI65" s="1435"/>
      <c r="AJ65" s="1435"/>
      <c r="AK65" s="1435"/>
      <c r="AL65" s="1435"/>
      <c r="AM65" s="1435"/>
      <c r="AN65" s="1435"/>
      <c r="AO65" s="1435"/>
      <c r="AP65" s="1435"/>
      <c r="AQ65" s="1435"/>
      <c r="AR65" s="1435"/>
      <c r="AS65" s="1435"/>
      <c r="AT65" s="1435"/>
      <c r="AU65" s="1435"/>
      <c r="AV65" s="1435"/>
      <c r="AW65" s="1435"/>
      <c r="AX65" s="1435"/>
      <c r="AY65" s="1435"/>
      <c r="AZ65" s="1435"/>
      <c r="BA65" s="1435"/>
      <c r="BB65" s="1435"/>
      <c r="BC65" s="1435"/>
      <c r="BD65" s="1435"/>
      <c r="BE65" s="1435"/>
      <c r="BF65" s="1435"/>
      <c r="BG65" s="1435"/>
      <c r="BH65" s="1435"/>
      <c r="BI65" s="1435"/>
      <c r="BJ65" s="1435"/>
      <c r="BK65" s="1435"/>
      <c r="BL65" s="1435"/>
      <c r="BM65" s="1435"/>
      <c r="BN65" s="1435"/>
      <c r="BO65" s="1435"/>
      <c r="BP65" s="1435"/>
      <c r="BQ65" s="1435"/>
      <c r="BR65" s="1435"/>
      <c r="BS65" s="1435"/>
      <c r="BT65" s="1435"/>
      <c r="BU65" s="1435"/>
      <c r="BV65" s="1435"/>
      <c r="BW65" s="1435"/>
      <c r="BX65" s="1435"/>
      <c r="BY65" s="1435"/>
      <c r="BZ65" s="1435"/>
      <c r="CA65" s="1435"/>
      <c r="CB65" s="1435"/>
      <c r="CC65" s="1435"/>
      <c r="CD65" s="1435"/>
      <c r="CE65" s="1435"/>
      <c r="CF65" s="1435"/>
      <c r="CG65" s="1435"/>
      <c r="CH65" s="1435"/>
      <c r="CI65" s="1435"/>
      <c r="CJ65" s="1435"/>
      <c r="CK65" s="1435"/>
      <c r="CL65" s="1435"/>
      <c r="CM65" s="1435"/>
      <c r="CN65" s="1435"/>
      <c r="CO65" s="1435"/>
      <c r="CP65" s="1437"/>
      <c r="CQ65" s="1437"/>
      <c r="CR65" s="1437"/>
      <c r="CS65" s="1437"/>
      <c r="CT65" s="1437"/>
      <c r="CU65" s="1437"/>
      <c r="CV65" s="1437"/>
      <c r="CW65" s="1437"/>
      <c r="CX65" s="1437"/>
      <c r="CY65" s="1437"/>
      <c r="CZ65" s="1437"/>
      <c r="DA65" s="1437"/>
      <c r="DB65" s="1437"/>
      <c r="DC65" s="1437"/>
      <c r="DD65" s="1437"/>
      <c r="DE65" s="1437"/>
      <c r="DF65" s="1437"/>
      <c r="DG65" s="1438"/>
    </row>
    <row r="66" spans="1:111" ht="10.5" customHeight="1">
      <c r="A66" s="1470"/>
      <c r="B66" s="1471"/>
      <c r="C66" s="1472"/>
      <c r="D66" s="1434"/>
      <c r="E66" s="1435"/>
      <c r="F66" s="1435"/>
      <c r="G66" s="1445" t="s">
        <v>182</v>
      </c>
      <c r="H66" s="1446"/>
      <c r="I66" s="1446"/>
      <c r="J66" s="1447" t="s">
        <v>186</v>
      </c>
      <c r="K66" s="1447"/>
      <c r="L66" s="1447"/>
      <c r="M66" s="1447"/>
      <c r="N66" s="1447"/>
      <c r="O66" s="1447"/>
      <c r="P66" s="1447"/>
      <c r="Q66" s="1447"/>
      <c r="R66" s="1447"/>
      <c r="S66" s="1447"/>
      <c r="T66" s="1447"/>
      <c r="U66" s="1447"/>
      <c r="V66" s="1447"/>
      <c r="W66" s="1447"/>
      <c r="X66" s="1447"/>
      <c r="Y66" s="1450"/>
      <c r="Z66" s="1436" t="s">
        <v>188</v>
      </c>
      <c r="AA66" s="1436"/>
      <c r="AB66" s="1436"/>
      <c r="AC66" s="1436"/>
      <c r="AD66" s="1436"/>
      <c r="AE66" s="1436"/>
      <c r="AF66" s="1436"/>
      <c r="AG66" s="1435"/>
      <c r="AH66" s="1435"/>
      <c r="AI66" s="1435"/>
      <c r="AJ66" s="1435"/>
      <c r="AK66" s="1435"/>
      <c r="AL66" s="1435"/>
      <c r="AM66" s="1435"/>
      <c r="AN66" s="1435"/>
      <c r="AO66" s="1435"/>
      <c r="AP66" s="1435"/>
      <c r="AQ66" s="1435"/>
      <c r="AR66" s="1435"/>
      <c r="AS66" s="1435"/>
      <c r="AT66" s="1435"/>
      <c r="AU66" s="1435"/>
      <c r="AV66" s="1435"/>
      <c r="AW66" s="1435"/>
      <c r="AX66" s="1435"/>
      <c r="AY66" s="1435"/>
      <c r="AZ66" s="1435"/>
      <c r="BA66" s="1435"/>
      <c r="BB66" s="1435"/>
      <c r="BC66" s="1435"/>
      <c r="BD66" s="1435"/>
      <c r="BE66" s="1435"/>
      <c r="BF66" s="1435"/>
      <c r="BG66" s="1435"/>
      <c r="BH66" s="1435"/>
      <c r="BI66" s="1435"/>
      <c r="BJ66" s="1435"/>
      <c r="BK66" s="1435"/>
      <c r="BL66" s="1435"/>
      <c r="BM66" s="1435"/>
      <c r="BN66" s="1435"/>
      <c r="BO66" s="1435"/>
      <c r="BP66" s="1435"/>
      <c r="BQ66" s="1435"/>
      <c r="BR66" s="1435"/>
      <c r="BS66" s="1435"/>
      <c r="BT66" s="1435"/>
      <c r="BU66" s="1435"/>
      <c r="BV66" s="1435"/>
      <c r="BW66" s="1435"/>
      <c r="BX66" s="1435"/>
      <c r="BY66" s="1435"/>
      <c r="BZ66" s="1435"/>
      <c r="CA66" s="1435"/>
      <c r="CB66" s="1435"/>
      <c r="CC66" s="1435"/>
      <c r="CD66" s="1435"/>
      <c r="CE66" s="1435"/>
      <c r="CF66" s="1435"/>
      <c r="CG66" s="1435"/>
      <c r="CH66" s="1435"/>
      <c r="CI66" s="1435"/>
      <c r="CJ66" s="1435"/>
      <c r="CK66" s="1435"/>
      <c r="CL66" s="1435"/>
      <c r="CM66" s="1435"/>
      <c r="CN66" s="1435"/>
      <c r="CO66" s="1435"/>
      <c r="CP66" s="1437"/>
      <c r="CQ66" s="1437"/>
      <c r="CR66" s="1437"/>
      <c r="CS66" s="1437"/>
      <c r="CT66" s="1437"/>
      <c r="CU66" s="1437"/>
      <c r="CV66" s="1437"/>
      <c r="CW66" s="1437"/>
      <c r="CX66" s="1437"/>
      <c r="CY66" s="1437"/>
      <c r="CZ66" s="1437"/>
      <c r="DA66" s="1437"/>
      <c r="DB66" s="1437"/>
      <c r="DC66" s="1437"/>
      <c r="DD66" s="1437"/>
      <c r="DE66" s="1437"/>
      <c r="DF66" s="1437"/>
      <c r="DG66" s="1438"/>
    </row>
    <row r="67" spans="1:111" ht="10.5" customHeight="1">
      <c r="A67" s="1470"/>
      <c r="B67" s="1471"/>
      <c r="C67" s="1472"/>
      <c r="D67" s="1434"/>
      <c r="E67" s="1435"/>
      <c r="F67" s="1435"/>
      <c r="G67" s="1445" t="s">
        <v>183</v>
      </c>
      <c r="H67" s="1446"/>
      <c r="I67" s="1446"/>
      <c r="J67" s="1447" t="s">
        <v>187</v>
      </c>
      <c r="K67" s="1448"/>
      <c r="L67" s="1448"/>
      <c r="M67" s="1448"/>
      <c r="N67" s="1448"/>
      <c r="O67" s="1448"/>
      <c r="P67" s="1448"/>
      <c r="Q67" s="1448"/>
      <c r="R67" s="1448"/>
      <c r="S67" s="1448"/>
      <c r="T67" s="1448"/>
      <c r="U67" s="1448"/>
      <c r="V67" s="1448"/>
      <c r="W67" s="1448"/>
      <c r="X67" s="1448"/>
      <c r="Y67" s="1449"/>
      <c r="Z67" s="1436" t="s">
        <v>188</v>
      </c>
      <c r="AA67" s="1436"/>
      <c r="AB67" s="1436"/>
      <c r="AC67" s="1436"/>
      <c r="AD67" s="1436"/>
      <c r="AE67" s="1436"/>
      <c r="AF67" s="1436"/>
      <c r="AG67" s="1435"/>
      <c r="AH67" s="1435"/>
      <c r="AI67" s="1435"/>
      <c r="AJ67" s="1435"/>
      <c r="AK67" s="1435"/>
      <c r="AL67" s="1435"/>
      <c r="AM67" s="1435"/>
      <c r="AN67" s="1435"/>
      <c r="AO67" s="1435"/>
      <c r="AP67" s="1435"/>
      <c r="AQ67" s="1435"/>
      <c r="AR67" s="1435"/>
      <c r="AS67" s="1435"/>
      <c r="AT67" s="1435"/>
      <c r="AU67" s="1435"/>
      <c r="AV67" s="1435"/>
      <c r="AW67" s="1435"/>
      <c r="AX67" s="1435"/>
      <c r="AY67" s="1435"/>
      <c r="AZ67" s="1435"/>
      <c r="BA67" s="1435"/>
      <c r="BB67" s="1435"/>
      <c r="BC67" s="1435"/>
      <c r="BD67" s="1435"/>
      <c r="BE67" s="1435"/>
      <c r="BF67" s="1435"/>
      <c r="BG67" s="1435"/>
      <c r="BH67" s="1435"/>
      <c r="BI67" s="1435"/>
      <c r="BJ67" s="1435"/>
      <c r="BK67" s="1435"/>
      <c r="BL67" s="1435"/>
      <c r="BM67" s="1435"/>
      <c r="BN67" s="1435"/>
      <c r="BO67" s="1435"/>
      <c r="BP67" s="1435"/>
      <c r="BQ67" s="1435"/>
      <c r="BR67" s="1435"/>
      <c r="BS67" s="1435"/>
      <c r="BT67" s="1435"/>
      <c r="BU67" s="1435"/>
      <c r="BV67" s="1435"/>
      <c r="BW67" s="1435"/>
      <c r="BX67" s="1435"/>
      <c r="BY67" s="1435"/>
      <c r="BZ67" s="1435"/>
      <c r="CA67" s="1435"/>
      <c r="CB67" s="1435"/>
      <c r="CC67" s="1435"/>
      <c r="CD67" s="1435"/>
      <c r="CE67" s="1435"/>
      <c r="CF67" s="1435"/>
      <c r="CG67" s="1435"/>
      <c r="CH67" s="1435"/>
      <c r="CI67" s="1435"/>
      <c r="CJ67" s="1435"/>
      <c r="CK67" s="1435"/>
      <c r="CL67" s="1435"/>
      <c r="CM67" s="1435"/>
      <c r="CN67" s="1435"/>
      <c r="CO67" s="1435"/>
      <c r="CP67" s="1437"/>
      <c r="CQ67" s="1437"/>
      <c r="CR67" s="1437"/>
      <c r="CS67" s="1437"/>
      <c r="CT67" s="1437"/>
      <c r="CU67" s="1437"/>
      <c r="CV67" s="1437"/>
      <c r="CW67" s="1437"/>
      <c r="CX67" s="1437"/>
      <c r="CY67" s="1437"/>
      <c r="CZ67" s="1437"/>
      <c r="DA67" s="1437"/>
      <c r="DB67" s="1437"/>
      <c r="DC67" s="1437"/>
      <c r="DD67" s="1437"/>
      <c r="DE67" s="1437"/>
      <c r="DF67" s="1437"/>
      <c r="DG67" s="1438"/>
    </row>
    <row r="68" spans="1:111" ht="10.5" customHeight="1">
      <c r="A68" s="1470"/>
      <c r="B68" s="1471"/>
      <c r="C68" s="1472"/>
      <c r="D68" s="1434">
        <v>27</v>
      </c>
      <c r="E68" s="1435"/>
      <c r="F68" s="1435"/>
      <c r="G68" s="1436" t="s">
        <v>190</v>
      </c>
      <c r="H68" s="1436"/>
      <c r="I68" s="1436"/>
      <c r="J68" s="1436"/>
      <c r="K68" s="1436"/>
      <c r="L68" s="1436"/>
      <c r="M68" s="1436"/>
      <c r="N68" s="1436"/>
      <c r="O68" s="1436"/>
      <c r="P68" s="1436"/>
      <c r="Q68" s="1436"/>
      <c r="R68" s="1436"/>
      <c r="S68" s="1436"/>
      <c r="T68" s="1436"/>
      <c r="U68" s="1436"/>
      <c r="V68" s="1436"/>
      <c r="W68" s="1436"/>
      <c r="X68" s="1436"/>
      <c r="Y68" s="1436"/>
      <c r="Z68" s="1436"/>
      <c r="AA68" s="1436"/>
      <c r="AB68" s="1436"/>
      <c r="AC68" s="1436"/>
      <c r="AD68" s="1436"/>
      <c r="AE68" s="1436"/>
      <c r="AF68" s="1436"/>
      <c r="AG68" s="1435"/>
      <c r="AH68" s="1435"/>
      <c r="AI68" s="1435"/>
      <c r="AJ68" s="1435"/>
      <c r="AK68" s="1435"/>
      <c r="AL68" s="1435"/>
      <c r="AM68" s="1435"/>
      <c r="AN68" s="1435"/>
      <c r="AO68" s="1435"/>
      <c r="AP68" s="1435"/>
      <c r="AQ68" s="1435"/>
      <c r="AR68" s="1435"/>
      <c r="AS68" s="1435"/>
      <c r="AT68" s="1435"/>
      <c r="AU68" s="1435"/>
      <c r="AV68" s="1435"/>
      <c r="AW68" s="1435"/>
      <c r="AX68" s="1435"/>
      <c r="AY68" s="1435"/>
      <c r="AZ68" s="1435"/>
      <c r="BA68" s="1435"/>
      <c r="BB68" s="1435"/>
      <c r="BC68" s="1435"/>
      <c r="BD68" s="1435"/>
      <c r="BE68" s="1435"/>
      <c r="BF68" s="1435"/>
      <c r="BG68" s="1435"/>
      <c r="BH68" s="1435"/>
      <c r="BI68" s="1435"/>
      <c r="BJ68" s="1435"/>
      <c r="BK68" s="1435"/>
      <c r="BL68" s="1435"/>
      <c r="BM68" s="1435"/>
      <c r="BN68" s="1435"/>
      <c r="BO68" s="1435"/>
      <c r="BP68" s="1435"/>
      <c r="BQ68" s="1435"/>
      <c r="BR68" s="1435"/>
      <c r="BS68" s="1435"/>
      <c r="BT68" s="1435"/>
      <c r="BU68" s="1435"/>
      <c r="BV68" s="1435"/>
      <c r="BW68" s="1435"/>
      <c r="BX68" s="1435"/>
      <c r="BY68" s="1435"/>
      <c r="BZ68" s="1435"/>
      <c r="CA68" s="1435"/>
      <c r="CB68" s="1435"/>
      <c r="CC68" s="1435"/>
      <c r="CD68" s="1435"/>
      <c r="CE68" s="1435"/>
      <c r="CF68" s="1435"/>
      <c r="CG68" s="1435"/>
      <c r="CH68" s="1435">
        <v>9471</v>
      </c>
      <c r="CI68" s="1435"/>
      <c r="CJ68" s="1435"/>
      <c r="CK68" s="1435"/>
      <c r="CL68" s="1435"/>
      <c r="CM68" s="1435"/>
      <c r="CN68" s="1435"/>
      <c r="CO68" s="1435"/>
      <c r="CP68" s="1437"/>
      <c r="CQ68" s="1437"/>
      <c r="CR68" s="1437"/>
      <c r="CS68" s="1437"/>
      <c r="CT68" s="1437"/>
      <c r="CU68" s="1437"/>
      <c r="CV68" s="1437"/>
      <c r="CW68" s="1437"/>
      <c r="CX68" s="1437"/>
      <c r="CY68" s="1437"/>
      <c r="CZ68" s="1437"/>
      <c r="DA68" s="1437"/>
      <c r="DB68" s="1437"/>
      <c r="DC68" s="1437"/>
      <c r="DD68" s="1437"/>
      <c r="DE68" s="1437"/>
      <c r="DF68" s="1437"/>
      <c r="DG68" s="1438"/>
    </row>
    <row r="69" spans="1:111" ht="12" thickBot="1">
      <c r="A69" s="1473"/>
      <c r="B69" s="1474"/>
      <c r="C69" s="1475"/>
      <c r="D69" s="1439">
        <v>28</v>
      </c>
      <c r="E69" s="1440"/>
      <c r="F69" s="1440"/>
      <c r="G69" s="1441" t="s">
        <v>191</v>
      </c>
      <c r="H69" s="1441"/>
      <c r="I69" s="1441"/>
      <c r="J69" s="1441"/>
      <c r="K69" s="1441"/>
      <c r="L69" s="1441"/>
      <c r="M69" s="1441"/>
      <c r="N69" s="1441"/>
      <c r="O69" s="1441"/>
      <c r="P69" s="1441"/>
      <c r="Q69" s="1441"/>
      <c r="R69" s="1441"/>
      <c r="S69" s="1441"/>
      <c r="T69" s="1441"/>
      <c r="U69" s="1441"/>
      <c r="V69" s="1441"/>
      <c r="W69" s="1441"/>
      <c r="X69" s="1441"/>
      <c r="Y69" s="1441"/>
      <c r="Z69" s="1441"/>
      <c r="AA69" s="1441"/>
      <c r="AB69" s="1441"/>
      <c r="AC69" s="1441"/>
      <c r="AD69" s="1441"/>
      <c r="AE69" s="1441"/>
      <c r="AF69" s="1441"/>
      <c r="AG69" s="1441"/>
      <c r="AH69" s="1441"/>
      <c r="AI69" s="1441"/>
      <c r="AJ69" s="1441"/>
      <c r="AK69" s="1441"/>
      <c r="AL69" s="1441"/>
      <c r="AM69" s="1441"/>
      <c r="AN69" s="1441"/>
      <c r="AO69" s="1441"/>
      <c r="AP69" s="1441"/>
      <c r="AQ69" s="1441"/>
      <c r="AR69" s="1441"/>
      <c r="AS69" s="1441"/>
      <c r="AT69" s="1441"/>
      <c r="AU69" s="1441"/>
      <c r="AV69" s="1441"/>
      <c r="AW69" s="1441"/>
      <c r="AX69" s="1441"/>
      <c r="AY69" s="1441"/>
      <c r="AZ69" s="1441"/>
      <c r="BA69" s="1441"/>
      <c r="BB69" s="1441"/>
      <c r="BC69" s="1441"/>
      <c r="BD69" s="1441"/>
      <c r="BE69" s="1441"/>
      <c r="BF69" s="1441"/>
      <c r="BG69" s="1441"/>
      <c r="BH69" s="1441"/>
      <c r="BI69" s="1441"/>
      <c r="BJ69" s="1441"/>
      <c r="BK69" s="1441"/>
      <c r="BL69" s="1441"/>
      <c r="BM69" s="1441"/>
      <c r="BN69" s="1441"/>
      <c r="BO69" s="1441"/>
      <c r="BP69" s="1441"/>
      <c r="BQ69" s="1441"/>
      <c r="BR69" s="1441"/>
      <c r="BS69" s="1441"/>
      <c r="BT69" s="1441"/>
      <c r="BU69" s="1441"/>
      <c r="BV69" s="1441"/>
      <c r="BW69" s="1441"/>
      <c r="BX69" s="1441"/>
      <c r="BY69" s="1441"/>
      <c r="BZ69" s="1441"/>
      <c r="CA69" s="1441"/>
      <c r="CB69" s="1441"/>
      <c r="CC69" s="1441"/>
      <c r="CD69" s="1441"/>
      <c r="CE69" s="1441"/>
      <c r="CF69" s="1441"/>
      <c r="CG69" s="1441"/>
      <c r="CH69" s="1442"/>
      <c r="CI69" s="1442"/>
      <c r="CJ69" s="1442"/>
      <c r="CK69" s="1442"/>
      <c r="CL69" s="1442"/>
      <c r="CM69" s="1442"/>
      <c r="CN69" s="1442"/>
      <c r="CO69" s="1442"/>
      <c r="CP69" s="1443">
        <f>CP54+CP55+CP56+CP62+CP68</f>
        <v>0</v>
      </c>
      <c r="CQ69" s="1443"/>
      <c r="CR69" s="1443"/>
      <c r="CS69" s="1443"/>
      <c r="CT69" s="1443"/>
      <c r="CU69" s="1443"/>
      <c r="CV69" s="1443"/>
      <c r="CW69" s="1443"/>
      <c r="CX69" s="1443"/>
      <c r="CY69" s="1443"/>
      <c r="CZ69" s="1443"/>
      <c r="DA69" s="1443"/>
      <c r="DB69" s="1443"/>
      <c r="DC69" s="1443"/>
      <c r="DD69" s="1443"/>
      <c r="DE69" s="1443"/>
      <c r="DF69" s="1443"/>
      <c r="DG69" s="1444"/>
    </row>
    <row r="70" spans="1:111" ht="9.75" thickBot="1">
      <c r="A70" s="1407"/>
      <c r="B70" s="1408"/>
      <c r="C70" s="1409"/>
      <c r="D70" s="1410">
        <v>29</v>
      </c>
      <c r="E70" s="1411"/>
      <c r="F70" s="1411"/>
      <c r="G70" s="1416" t="s">
        <v>192</v>
      </c>
      <c r="H70" s="1416"/>
      <c r="I70" s="1416"/>
      <c r="J70" s="1416"/>
      <c r="K70" s="1416"/>
      <c r="L70" s="1416"/>
      <c r="M70" s="1416"/>
      <c r="N70" s="1416"/>
      <c r="O70" s="1416"/>
      <c r="P70" s="1416"/>
      <c r="Q70" s="1416"/>
      <c r="R70" s="1416"/>
      <c r="S70" s="1416"/>
      <c r="T70" s="1416"/>
      <c r="U70" s="1416"/>
      <c r="V70" s="1416"/>
      <c r="W70" s="1416"/>
      <c r="X70" s="1416"/>
      <c r="Y70" s="1416"/>
      <c r="Z70" s="1416"/>
      <c r="AA70" s="1416"/>
      <c r="AB70" s="1416"/>
      <c r="AC70" s="1416"/>
      <c r="AD70" s="1416"/>
      <c r="AE70" s="1416"/>
      <c r="AF70" s="1416"/>
      <c r="AG70" s="1416"/>
      <c r="AH70" s="1416"/>
      <c r="AI70" s="1416"/>
      <c r="AJ70" s="1416"/>
      <c r="AK70" s="1416"/>
      <c r="AL70" s="1419"/>
      <c r="AM70" s="1419"/>
      <c r="AN70" s="1419"/>
      <c r="AO70" s="1419"/>
      <c r="AP70" s="1419"/>
      <c r="AQ70" s="1419"/>
      <c r="AR70" s="1419"/>
      <c r="AS70" s="1419"/>
      <c r="AT70" s="1419"/>
      <c r="AU70" s="1419"/>
      <c r="AV70" s="1419"/>
      <c r="AW70" s="1419"/>
      <c r="AX70" s="1419"/>
      <c r="AY70" s="1419"/>
      <c r="AZ70" s="1419"/>
      <c r="BA70" s="1419"/>
      <c r="BB70" s="1419"/>
      <c r="BC70" s="1419"/>
      <c r="BD70" s="1419"/>
      <c r="BE70" s="1419"/>
      <c r="BF70" s="1419"/>
      <c r="BG70" s="1419"/>
      <c r="BH70" s="1419"/>
      <c r="BI70" s="1419"/>
      <c r="BJ70" s="1419"/>
      <c r="BK70" s="1419"/>
      <c r="BL70" s="1419"/>
      <c r="BM70" s="1419"/>
      <c r="BN70" s="1419"/>
      <c r="BO70" s="1419"/>
      <c r="BP70" s="1419"/>
      <c r="BQ70" s="1419"/>
      <c r="BR70" s="1419"/>
      <c r="BS70" s="1419"/>
      <c r="BT70" s="1419"/>
      <c r="BU70" s="1419"/>
      <c r="BV70" s="1419"/>
      <c r="BW70" s="1419"/>
      <c r="BX70" s="1419"/>
      <c r="BY70" s="1419"/>
      <c r="BZ70" s="1419"/>
      <c r="CA70" s="1419"/>
      <c r="CB70" s="1419"/>
      <c r="CC70" s="1419"/>
      <c r="CD70" s="1419"/>
      <c r="CE70" s="1419"/>
      <c r="CF70" s="1419"/>
      <c r="CG70" s="1419"/>
      <c r="CH70" s="1422">
        <v>9308</v>
      </c>
      <c r="CI70" s="1423"/>
      <c r="CJ70" s="1423"/>
      <c r="CK70" s="1423"/>
      <c r="CL70" s="1423"/>
      <c r="CM70" s="1423"/>
      <c r="CN70" s="1423"/>
      <c r="CO70" s="1423"/>
      <c r="CP70" s="1428"/>
      <c r="CQ70" s="1428"/>
      <c r="CR70" s="1428"/>
      <c r="CS70" s="1428"/>
      <c r="CT70" s="1428"/>
      <c r="CU70" s="1428"/>
      <c r="CV70" s="1428"/>
      <c r="CW70" s="1428"/>
      <c r="CX70" s="1428"/>
      <c r="CY70" s="1428"/>
      <c r="CZ70" s="1428"/>
      <c r="DA70" s="1428"/>
      <c r="DB70" s="1428"/>
      <c r="DC70" s="1428"/>
      <c r="DD70" s="1428"/>
      <c r="DE70" s="1428"/>
      <c r="DF70" s="1428"/>
      <c r="DG70" s="1429"/>
    </row>
    <row r="71" spans="1:111" ht="9.75" thickBot="1">
      <c r="A71" s="1407"/>
      <c r="B71" s="1408"/>
      <c r="C71" s="1409"/>
      <c r="D71" s="1412"/>
      <c r="E71" s="1413"/>
      <c r="F71" s="1413"/>
      <c r="G71" s="1417"/>
      <c r="H71" s="1417"/>
      <c r="I71" s="1417"/>
      <c r="J71" s="1417"/>
      <c r="K71" s="1417"/>
      <c r="L71" s="1417"/>
      <c r="M71" s="1417"/>
      <c r="N71" s="1417"/>
      <c r="O71" s="1417"/>
      <c r="P71" s="1417"/>
      <c r="Q71" s="1417"/>
      <c r="R71" s="1417"/>
      <c r="S71" s="1417"/>
      <c r="T71" s="1417"/>
      <c r="U71" s="1417"/>
      <c r="V71" s="1417"/>
      <c r="W71" s="1417"/>
      <c r="X71" s="1417"/>
      <c r="Y71" s="1417"/>
      <c r="Z71" s="1417"/>
      <c r="AA71" s="1417"/>
      <c r="AB71" s="1417"/>
      <c r="AC71" s="1417"/>
      <c r="AD71" s="1417"/>
      <c r="AE71" s="1417"/>
      <c r="AF71" s="1417"/>
      <c r="AG71" s="1417"/>
      <c r="AH71" s="1417"/>
      <c r="AI71" s="1417"/>
      <c r="AJ71" s="1417"/>
      <c r="AK71" s="1417"/>
      <c r="AL71" s="1420"/>
      <c r="AM71" s="1420"/>
      <c r="AN71" s="1420"/>
      <c r="AO71" s="1420"/>
      <c r="AP71" s="1420"/>
      <c r="AQ71" s="1420"/>
      <c r="AR71" s="1420"/>
      <c r="AS71" s="1420"/>
      <c r="AT71" s="1420"/>
      <c r="AU71" s="1420"/>
      <c r="AV71" s="1420"/>
      <c r="AW71" s="1420"/>
      <c r="AX71" s="1420"/>
      <c r="AY71" s="1420"/>
      <c r="AZ71" s="1420"/>
      <c r="BA71" s="1420"/>
      <c r="BB71" s="1420"/>
      <c r="BC71" s="1420"/>
      <c r="BD71" s="1420"/>
      <c r="BE71" s="1420"/>
      <c r="BF71" s="1420"/>
      <c r="BG71" s="1420"/>
      <c r="BH71" s="1420"/>
      <c r="BI71" s="1420"/>
      <c r="BJ71" s="1420"/>
      <c r="BK71" s="1420"/>
      <c r="BL71" s="1420"/>
      <c r="BM71" s="1420"/>
      <c r="BN71" s="1420"/>
      <c r="BO71" s="1420"/>
      <c r="BP71" s="1420"/>
      <c r="BQ71" s="1420"/>
      <c r="BR71" s="1420"/>
      <c r="BS71" s="1420"/>
      <c r="BT71" s="1420"/>
      <c r="BU71" s="1420"/>
      <c r="BV71" s="1420"/>
      <c r="BW71" s="1420"/>
      <c r="BX71" s="1420"/>
      <c r="BY71" s="1420"/>
      <c r="BZ71" s="1420"/>
      <c r="CA71" s="1420"/>
      <c r="CB71" s="1420"/>
      <c r="CC71" s="1420"/>
      <c r="CD71" s="1420"/>
      <c r="CE71" s="1420"/>
      <c r="CF71" s="1420"/>
      <c r="CG71" s="1420"/>
      <c r="CH71" s="1424"/>
      <c r="CI71" s="1425"/>
      <c r="CJ71" s="1425"/>
      <c r="CK71" s="1425"/>
      <c r="CL71" s="1425"/>
      <c r="CM71" s="1425"/>
      <c r="CN71" s="1425"/>
      <c r="CO71" s="1425"/>
      <c r="CP71" s="1430"/>
      <c r="CQ71" s="1430"/>
      <c r="CR71" s="1430"/>
      <c r="CS71" s="1430"/>
      <c r="CT71" s="1430"/>
      <c r="CU71" s="1430"/>
      <c r="CV71" s="1430"/>
      <c r="CW71" s="1430"/>
      <c r="CX71" s="1430"/>
      <c r="CY71" s="1430"/>
      <c r="CZ71" s="1430"/>
      <c r="DA71" s="1430"/>
      <c r="DB71" s="1430"/>
      <c r="DC71" s="1430"/>
      <c r="DD71" s="1430"/>
      <c r="DE71" s="1430"/>
      <c r="DF71" s="1430"/>
      <c r="DG71" s="1431"/>
    </row>
    <row r="72" spans="1:111" ht="9.75" thickBot="1">
      <c r="A72" s="1407"/>
      <c r="B72" s="1408"/>
      <c r="C72" s="1409"/>
      <c r="D72" s="1414"/>
      <c r="E72" s="1415"/>
      <c r="F72" s="1415"/>
      <c r="G72" s="1418"/>
      <c r="H72" s="1418"/>
      <c r="I72" s="1418"/>
      <c r="J72" s="1418"/>
      <c r="K72" s="1418"/>
      <c r="L72" s="1418"/>
      <c r="M72" s="1418"/>
      <c r="N72" s="1418"/>
      <c r="O72" s="1418"/>
      <c r="P72" s="1418"/>
      <c r="Q72" s="1418"/>
      <c r="R72" s="1418"/>
      <c r="S72" s="1418"/>
      <c r="T72" s="1418"/>
      <c r="U72" s="1418"/>
      <c r="V72" s="1418"/>
      <c r="W72" s="1418"/>
      <c r="X72" s="1418"/>
      <c r="Y72" s="1418"/>
      <c r="Z72" s="1418"/>
      <c r="AA72" s="1418"/>
      <c r="AB72" s="1418"/>
      <c r="AC72" s="1418"/>
      <c r="AD72" s="1418"/>
      <c r="AE72" s="1418"/>
      <c r="AF72" s="1418"/>
      <c r="AG72" s="1418"/>
      <c r="AH72" s="1418"/>
      <c r="AI72" s="1418"/>
      <c r="AJ72" s="1418"/>
      <c r="AK72" s="1418"/>
      <c r="AL72" s="1421"/>
      <c r="AM72" s="1421"/>
      <c r="AN72" s="1421"/>
      <c r="AO72" s="1421"/>
      <c r="AP72" s="1421"/>
      <c r="AQ72" s="1421"/>
      <c r="AR72" s="1421"/>
      <c r="AS72" s="1421"/>
      <c r="AT72" s="1421"/>
      <c r="AU72" s="1421"/>
      <c r="AV72" s="1421"/>
      <c r="AW72" s="1421"/>
      <c r="AX72" s="1421"/>
      <c r="AY72" s="1421"/>
      <c r="AZ72" s="1421"/>
      <c r="BA72" s="1421"/>
      <c r="BB72" s="1421"/>
      <c r="BC72" s="1421"/>
      <c r="BD72" s="1421"/>
      <c r="BE72" s="1421"/>
      <c r="BF72" s="1421"/>
      <c r="BG72" s="1421"/>
      <c r="BH72" s="1421"/>
      <c r="BI72" s="1421"/>
      <c r="BJ72" s="1421"/>
      <c r="BK72" s="1421"/>
      <c r="BL72" s="1421"/>
      <c r="BM72" s="1421"/>
      <c r="BN72" s="1421"/>
      <c r="BO72" s="1421"/>
      <c r="BP72" s="1421"/>
      <c r="BQ72" s="1421"/>
      <c r="BR72" s="1421"/>
      <c r="BS72" s="1421"/>
      <c r="BT72" s="1421"/>
      <c r="BU72" s="1421"/>
      <c r="BV72" s="1421"/>
      <c r="BW72" s="1421"/>
      <c r="BX72" s="1421"/>
      <c r="BY72" s="1421"/>
      <c r="BZ72" s="1421"/>
      <c r="CA72" s="1421"/>
      <c r="CB72" s="1421"/>
      <c r="CC72" s="1421"/>
      <c r="CD72" s="1421"/>
      <c r="CE72" s="1421"/>
      <c r="CF72" s="1421"/>
      <c r="CG72" s="1421"/>
      <c r="CH72" s="1426"/>
      <c r="CI72" s="1427"/>
      <c r="CJ72" s="1427"/>
      <c r="CK72" s="1427"/>
      <c r="CL72" s="1427"/>
      <c r="CM72" s="1427"/>
      <c r="CN72" s="1427"/>
      <c r="CO72" s="1427"/>
      <c r="CP72" s="1432"/>
      <c r="CQ72" s="1432"/>
      <c r="CR72" s="1432"/>
      <c r="CS72" s="1432"/>
      <c r="CT72" s="1432"/>
      <c r="CU72" s="1432"/>
      <c r="CV72" s="1432"/>
      <c r="CW72" s="1432"/>
      <c r="CX72" s="1432"/>
      <c r="CY72" s="1432"/>
      <c r="CZ72" s="1432"/>
      <c r="DA72" s="1432"/>
      <c r="DB72" s="1432"/>
      <c r="DC72" s="1432"/>
      <c r="DD72" s="1432"/>
      <c r="DE72" s="1432"/>
      <c r="DF72" s="1432"/>
      <c r="DG72" s="1433"/>
    </row>
    <row r="73" spans="4:11" ht="9">
      <c r="D73" s="107" t="s">
        <v>195</v>
      </c>
      <c r="K73" s="108" t="s">
        <v>196</v>
      </c>
    </row>
  </sheetData>
  <sheetProtection/>
  <mergeCells count="327">
    <mergeCell ref="A1:N2"/>
    <mergeCell ref="O1:CO1"/>
    <mergeCell ref="CP1:DG1"/>
    <mergeCell ref="O2:CO2"/>
    <mergeCell ref="CP2:DG2"/>
    <mergeCell ref="A3:DG3"/>
    <mergeCell ref="A4:C4"/>
    <mergeCell ref="D4:I4"/>
    <mergeCell ref="J4:X4"/>
    <mergeCell ref="Y4:BR4"/>
    <mergeCell ref="BS4:CF4"/>
    <mergeCell ref="CH4:DG4"/>
    <mergeCell ref="A5:DG5"/>
    <mergeCell ref="A6:C54"/>
    <mergeCell ref="D6:CG7"/>
    <mergeCell ref="CH6:CO7"/>
    <mergeCell ref="CP6:DG7"/>
    <mergeCell ref="DP6:EB7"/>
    <mergeCell ref="D8:F8"/>
    <mergeCell ref="G8:CG8"/>
    <mergeCell ref="CH8:CO8"/>
    <mergeCell ref="CP8:DG8"/>
    <mergeCell ref="D9:F9"/>
    <mergeCell ref="G9:CG9"/>
    <mergeCell ref="CH9:CO9"/>
    <mergeCell ref="CP9:DG9"/>
    <mergeCell ref="D10:F10"/>
    <mergeCell ref="G10:CG10"/>
    <mergeCell ref="CH10:CO10"/>
    <mergeCell ref="CP10:DG10"/>
    <mergeCell ref="D11:F11"/>
    <mergeCell ref="G11:CG11"/>
    <mergeCell ref="CH11:CO11"/>
    <mergeCell ref="CP11:DG11"/>
    <mergeCell ref="D12:F12"/>
    <mergeCell ref="G12:CG12"/>
    <mergeCell ref="CH12:CO13"/>
    <mergeCell ref="CP12:DG13"/>
    <mergeCell ref="D13:F16"/>
    <mergeCell ref="G13:Z13"/>
    <mergeCell ref="AA13:AT13"/>
    <mergeCell ref="AU13:BX13"/>
    <mergeCell ref="BY13:CG13"/>
    <mergeCell ref="G14:Z14"/>
    <mergeCell ref="AA14:AT14"/>
    <mergeCell ref="AU14:BX14"/>
    <mergeCell ref="BY14:CG14"/>
    <mergeCell ref="CH14:CO14"/>
    <mergeCell ref="CP14:DG14"/>
    <mergeCell ref="G15:Z15"/>
    <mergeCell ref="AA15:AT15"/>
    <mergeCell ref="AU15:BX15"/>
    <mergeCell ref="BY15:CG15"/>
    <mergeCell ref="CH15:CO15"/>
    <mergeCell ref="CP15:DG15"/>
    <mergeCell ref="G16:Z16"/>
    <mergeCell ref="AA16:AT16"/>
    <mergeCell ref="AU16:BX16"/>
    <mergeCell ref="BY16:CG16"/>
    <mergeCell ref="CH16:CO16"/>
    <mergeCell ref="CP16:DG16"/>
    <mergeCell ref="D17:F17"/>
    <mergeCell ref="G17:CG17"/>
    <mergeCell ref="CH17:CO17"/>
    <mergeCell ref="CP17:DG17"/>
    <mergeCell ref="D18:F18"/>
    <mergeCell ref="G18:CG18"/>
    <mergeCell ref="CH18:CO18"/>
    <mergeCell ref="CP18:DG18"/>
    <mergeCell ref="D19:F19"/>
    <mergeCell ref="G19:CG19"/>
    <mergeCell ref="CH19:CO19"/>
    <mergeCell ref="CP19:DG19"/>
    <mergeCell ref="D20:F20"/>
    <mergeCell ref="G20:CG20"/>
    <mergeCell ref="CH20:CO20"/>
    <mergeCell ref="CP20:DG20"/>
    <mergeCell ref="D21:F21"/>
    <mergeCell ref="G21:CG21"/>
    <mergeCell ref="CH21:CO21"/>
    <mergeCell ref="CP21:DG21"/>
    <mergeCell ref="D22:F22"/>
    <mergeCell ref="G22:CG22"/>
    <mergeCell ref="CH22:CO22"/>
    <mergeCell ref="CP22:DG22"/>
    <mergeCell ref="D23:F23"/>
    <mergeCell ref="G23:CG23"/>
    <mergeCell ref="CH23:CO24"/>
    <mergeCell ref="CP23:DG24"/>
    <mergeCell ref="D24:F27"/>
    <mergeCell ref="G24:Z24"/>
    <mergeCell ref="AA24:AT24"/>
    <mergeCell ref="AU24:BX24"/>
    <mergeCell ref="BY24:CG24"/>
    <mergeCell ref="G25:Z25"/>
    <mergeCell ref="AA25:AT25"/>
    <mergeCell ref="AU25:BX25"/>
    <mergeCell ref="BY25:CG25"/>
    <mergeCell ref="CH25:CO25"/>
    <mergeCell ref="CP25:DG25"/>
    <mergeCell ref="G26:Z26"/>
    <mergeCell ref="AA26:AT26"/>
    <mergeCell ref="AU26:BX26"/>
    <mergeCell ref="BY26:CG26"/>
    <mergeCell ref="CH26:CO26"/>
    <mergeCell ref="CP26:DG26"/>
    <mergeCell ref="G27:Z27"/>
    <mergeCell ref="AA27:AT27"/>
    <mergeCell ref="AU27:BX27"/>
    <mergeCell ref="BY27:CG27"/>
    <mergeCell ref="CH27:CO27"/>
    <mergeCell ref="CP27:DG27"/>
    <mergeCell ref="D28:F28"/>
    <mergeCell ref="G28:CG28"/>
    <mergeCell ref="CH28:CO28"/>
    <mergeCell ref="CP28:DG28"/>
    <mergeCell ref="D29:F29"/>
    <mergeCell ref="G29:CG29"/>
    <mergeCell ref="CH29:CO30"/>
    <mergeCell ref="CP29:DG30"/>
    <mergeCell ref="D30:F33"/>
    <mergeCell ref="G30:U30"/>
    <mergeCell ref="V30:AN30"/>
    <mergeCell ref="AO30:BK30"/>
    <mergeCell ref="BL30:CG30"/>
    <mergeCell ref="G31:U31"/>
    <mergeCell ref="V31:AN31"/>
    <mergeCell ref="AO31:BK31"/>
    <mergeCell ref="BL31:CG31"/>
    <mergeCell ref="CH31:CO31"/>
    <mergeCell ref="CP31:DG31"/>
    <mergeCell ref="G32:U32"/>
    <mergeCell ref="V32:AN32"/>
    <mergeCell ref="AO32:BK32"/>
    <mergeCell ref="BL32:CG32"/>
    <mergeCell ref="CH32:CO32"/>
    <mergeCell ref="CP32:DG32"/>
    <mergeCell ref="G33:U33"/>
    <mergeCell ref="V33:AN33"/>
    <mergeCell ref="AO33:BK33"/>
    <mergeCell ref="BL33:CG33"/>
    <mergeCell ref="CH33:CO33"/>
    <mergeCell ref="CP33:DG33"/>
    <mergeCell ref="D34:F34"/>
    <mergeCell ref="G34:CG34"/>
    <mergeCell ref="CH34:CO34"/>
    <mergeCell ref="CP34:DG34"/>
    <mergeCell ref="D35:F35"/>
    <mergeCell ref="G35:CG35"/>
    <mergeCell ref="CH35:CO35"/>
    <mergeCell ref="CP35:DG35"/>
    <mergeCell ref="D36:F36"/>
    <mergeCell ref="G36:CG36"/>
    <mergeCell ref="CH36:CO36"/>
    <mergeCell ref="CP36:DG36"/>
    <mergeCell ref="D37:F37"/>
    <mergeCell ref="G37:CG37"/>
    <mergeCell ref="CH37:CO38"/>
    <mergeCell ref="CP37:DG38"/>
    <mergeCell ref="D38:F41"/>
    <mergeCell ref="G38:Z38"/>
    <mergeCell ref="AA38:AT38"/>
    <mergeCell ref="AU38:BX38"/>
    <mergeCell ref="BY38:CG38"/>
    <mergeCell ref="G39:Z39"/>
    <mergeCell ref="AA39:AT39"/>
    <mergeCell ref="AU39:BX39"/>
    <mergeCell ref="BY39:CG39"/>
    <mergeCell ref="CH39:CO39"/>
    <mergeCell ref="CP39:DG39"/>
    <mergeCell ref="G40:Z40"/>
    <mergeCell ref="AA40:AT40"/>
    <mergeCell ref="AU40:BX40"/>
    <mergeCell ref="BY40:CG40"/>
    <mergeCell ref="CH40:CO40"/>
    <mergeCell ref="CP40:DG40"/>
    <mergeCell ref="G41:Z41"/>
    <mergeCell ref="AA41:AT41"/>
    <mergeCell ref="AU41:BX41"/>
    <mergeCell ref="BY41:CG41"/>
    <mergeCell ref="CH41:CO41"/>
    <mergeCell ref="CP41:DG41"/>
    <mergeCell ref="D42:F42"/>
    <mergeCell ref="G42:CG42"/>
    <mergeCell ref="CH42:CO43"/>
    <mergeCell ref="CP42:DG43"/>
    <mergeCell ref="D43:F46"/>
    <mergeCell ref="G43:Z43"/>
    <mergeCell ref="AA43:AT43"/>
    <mergeCell ref="AU43:BX43"/>
    <mergeCell ref="BY43:CG43"/>
    <mergeCell ref="G44:Z44"/>
    <mergeCell ref="AA44:AT44"/>
    <mergeCell ref="AU44:BX44"/>
    <mergeCell ref="BY44:CG44"/>
    <mergeCell ref="CH44:CO44"/>
    <mergeCell ref="CP44:DG44"/>
    <mergeCell ref="G45:Z45"/>
    <mergeCell ref="AA45:AT45"/>
    <mergeCell ref="AU45:BX45"/>
    <mergeCell ref="BY45:CG45"/>
    <mergeCell ref="CH45:CO45"/>
    <mergeCell ref="CP45:DG45"/>
    <mergeCell ref="G46:Z46"/>
    <mergeCell ref="AA46:AT46"/>
    <mergeCell ref="AU46:BX46"/>
    <mergeCell ref="BY46:CG46"/>
    <mergeCell ref="CH46:CO46"/>
    <mergeCell ref="CP46:DG46"/>
    <mergeCell ref="D47:F47"/>
    <mergeCell ref="G47:CG47"/>
    <mergeCell ref="CH47:CO48"/>
    <mergeCell ref="CP47:DG48"/>
    <mergeCell ref="D48:F51"/>
    <mergeCell ref="G48:Z48"/>
    <mergeCell ref="AA48:AT48"/>
    <mergeCell ref="AU48:BX48"/>
    <mergeCell ref="BY48:CG48"/>
    <mergeCell ref="G49:Z49"/>
    <mergeCell ref="AA49:AT49"/>
    <mergeCell ref="AU49:BX49"/>
    <mergeCell ref="BY49:CG49"/>
    <mergeCell ref="CH49:CO49"/>
    <mergeCell ref="CP49:DG49"/>
    <mergeCell ref="G50:Z50"/>
    <mergeCell ref="AA50:AT50"/>
    <mergeCell ref="AU50:BX50"/>
    <mergeCell ref="BY50:CG50"/>
    <mergeCell ref="CH50:CO50"/>
    <mergeCell ref="CP50:DG50"/>
    <mergeCell ref="G51:Z51"/>
    <mergeCell ref="AA51:AT51"/>
    <mergeCell ref="AU51:BX51"/>
    <mergeCell ref="BY51:CG51"/>
    <mergeCell ref="CH51:CO51"/>
    <mergeCell ref="CP51:DG51"/>
    <mergeCell ref="D52:F52"/>
    <mergeCell ref="G52:CG52"/>
    <mergeCell ref="CH52:CO52"/>
    <mergeCell ref="CP52:DG52"/>
    <mergeCell ref="D53:F53"/>
    <mergeCell ref="G53:CG53"/>
    <mergeCell ref="CH53:CO53"/>
    <mergeCell ref="CP53:DG53"/>
    <mergeCell ref="D54:F54"/>
    <mergeCell ref="G54:CG54"/>
    <mergeCell ref="CH54:CO54"/>
    <mergeCell ref="CP54:DG54"/>
    <mergeCell ref="A55:C55"/>
    <mergeCell ref="D55:F55"/>
    <mergeCell ref="G55:CG55"/>
    <mergeCell ref="CH55:CO55"/>
    <mergeCell ref="CP55:DG55"/>
    <mergeCell ref="A56:C69"/>
    <mergeCell ref="D56:F57"/>
    <mergeCell ref="G56:CG57"/>
    <mergeCell ref="CH56:CO57"/>
    <mergeCell ref="CP56:DG57"/>
    <mergeCell ref="D58:F61"/>
    <mergeCell ref="G58:I58"/>
    <mergeCell ref="J58:Y58"/>
    <mergeCell ref="Z58:AF58"/>
    <mergeCell ref="AG58:CG58"/>
    <mergeCell ref="CH58:CO58"/>
    <mergeCell ref="CP58:DG58"/>
    <mergeCell ref="G59:I59"/>
    <mergeCell ref="J59:Y59"/>
    <mergeCell ref="Z59:AF59"/>
    <mergeCell ref="AG59:CG59"/>
    <mergeCell ref="CH59:CO59"/>
    <mergeCell ref="CP59:DG59"/>
    <mergeCell ref="G60:I60"/>
    <mergeCell ref="J60:Y60"/>
    <mergeCell ref="Z60:AF60"/>
    <mergeCell ref="AG60:CG60"/>
    <mergeCell ref="CH60:CO60"/>
    <mergeCell ref="CP60:DG60"/>
    <mergeCell ref="G61:I61"/>
    <mergeCell ref="J61:Y61"/>
    <mergeCell ref="Z61:AF61"/>
    <mergeCell ref="AG61:CG61"/>
    <mergeCell ref="CH61:CO61"/>
    <mergeCell ref="CP61:DG61"/>
    <mergeCell ref="D62:F63"/>
    <mergeCell ref="G62:CG63"/>
    <mergeCell ref="CH62:CO63"/>
    <mergeCell ref="CP62:DG63"/>
    <mergeCell ref="D64:F67"/>
    <mergeCell ref="G64:I64"/>
    <mergeCell ref="J64:Y64"/>
    <mergeCell ref="Z64:AF64"/>
    <mergeCell ref="AG64:CG64"/>
    <mergeCell ref="CH64:CO64"/>
    <mergeCell ref="CP64:DG64"/>
    <mergeCell ref="G65:I65"/>
    <mergeCell ref="J65:Y65"/>
    <mergeCell ref="Z65:AF65"/>
    <mergeCell ref="AG65:CG65"/>
    <mergeCell ref="CH65:CO65"/>
    <mergeCell ref="CP65:DG65"/>
    <mergeCell ref="G66:I66"/>
    <mergeCell ref="J66:Y66"/>
    <mergeCell ref="Z66:AF66"/>
    <mergeCell ref="AG66:CG66"/>
    <mergeCell ref="CH66:CO66"/>
    <mergeCell ref="CP66:DG66"/>
    <mergeCell ref="G67:I67"/>
    <mergeCell ref="J67:Y67"/>
    <mergeCell ref="Z67:AF67"/>
    <mergeCell ref="AG67:CG67"/>
    <mergeCell ref="CH67:CO67"/>
    <mergeCell ref="CP67:DG67"/>
    <mergeCell ref="D68:F68"/>
    <mergeCell ref="G68:AF68"/>
    <mergeCell ref="AG68:CG68"/>
    <mergeCell ref="CH68:CO68"/>
    <mergeCell ref="CP68:DG68"/>
    <mergeCell ref="D69:F69"/>
    <mergeCell ref="G69:CG69"/>
    <mergeCell ref="CH69:CO69"/>
    <mergeCell ref="CP69:DG69"/>
    <mergeCell ref="A70:C72"/>
    <mergeCell ref="D70:F72"/>
    <mergeCell ref="G70:AK72"/>
    <mergeCell ref="AL70:CG72"/>
    <mergeCell ref="CH70:CO72"/>
    <mergeCell ref="CP70:DG72"/>
  </mergeCells>
  <hyperlinks>
    <hyperlink ref="DP6:DV7" location="'P &amp; L'!A1" display="Main Page"/>
  </hyperlinks>
  <printOptions horizontalCentered="1"/>
  <pageMargins left="0.5" right="0.5" top="0.5" bottom="0.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45"/>
  <sheetViews>
    <sheetView zoomScale="90" zoomScaleNormal="90" zoomScalePageLayoutView="0" workbookViewId="0" topLeftCell="A1">
      <selection activeCell="AB2" sqref="AB2:AN2"/>
    </sheetView>
  </sheetViews>
  <sheetFormatPr defaultColWidth="0.85546875" defaultRowHeight="12.75"/>
  <cols>
    <col min="1" max="1" width="4.140625" style="0" customWidth="1"/>
    <col min="2" max="2" width="5.28125" style="0" customWidth="1"/>
    <col min="3" max="9" width="9.140625" style="0" customWidth="1"/>
    <col min="10" max="10" width="11.8515625" style="0" customWidth="1"/>
    <col min="11" max="11" width="12.140625" style="0" customWidth="1"/>
    <col min="12" max="12" width="13.00390625" style="0" customWidth="1"/>
    <col min="13" max="13" width="9.140625" style="0" customWidth="1"/>
    <col min="14" max="14" width="6.28125" style="0" customWidth="1"/>
    <col min="15" max="15" width="6.7109375" style="0" customWidth="1"/>
    <col min="16" max="16" width="11.00390625" style="0" customWidth="1"/>
    <col min="17" max="17" width="6.57421875" style="0" customWidth="1"/>
    <col min="18" max="18" width="6.8515625" style="0" customWidth="1"/>
    <col min="19" max="19" width="13.8515625" style="0" customWidth="1"/>
    <col min="20" max="20" width="9.140625" style="0" customWidth="1"/>
  </cols>
  <sheetData>
    <row r="1" spans="1:20" ht="26.25">
      <c r="A1" s="1687" t="s">
        <v>752</v>
      </c>
      <c r="B1" s="1688"/>
      <c r="C1" s="1688"/>
      <c r="D1" s="1688"/>
      <c r="E1" s="1688"/>
      <c r="F1" s="1688"/>
      <c r="G1" s="1688"/>
      <c r="H1" s="1688"/>
      <c r="I1" s="1688"/>
      <c r="J1" s="1688"/>
      <c r="K1" s="1688"/>
      <c r="L1" s="1688"/>
      <c r="M1" s="1688"/>
      <c r="N1" s="1688"/>
      <c r="O1" s="1688"/>
      <c r="P1" s="1688"/>
      <c r="Q1" s="1688"/>
      <c r="R1" s="1689"/>
      <c r="S1" s="1690">
        <v>2013</v>
      </c>
      <c r="T1" s="1691"/>
    </row>
    <row r="2" spans="1:42" ht="21" customHeight="1" thickBot="1">
      <c r="A2" s="1692" t="s">
        <v>315</v>
      </c>
      <c r="B2" s="1693"/>
      <c r="C2" s="1693"/>
      <c r="D2" s="1693"/>
      <c r="E2" s="1693"/>
      <c r="F2" s="1693"/>
      <c r="G2" s="1693"/>
      <c r="H2" s="1693"/>
      <c r="I2" s="1693"/>
      <c r="J2" s="1693"/>
      <c r="K2" s="1693"/>
      <c r="L2" s="1693"/>
      <c r="M2" s="1693"/>
      <c r="N2" s="1693"/>
      <c r="O2" s="1693"/>
      <c r="P2" s="1693"/>
      <c r="Q2" s="1693"/>
      <c r="R2" s="1694"/>
      <c r="S2" s="1695" t="s">
        <v>662</v>
      </c>
      <c r="T2" s="1696"/>
      <c r="AB2" s="1540" t="s">
        <v>299</v>
      </c>
      <c r="AC2" s="1541"/>
      <c r="AD2" s="1541"/>
      <c r="AE2" s="1541"/>
      <c r="AF2" s="1541"/>
      <c r="AG2" s="1541"/>
      <c r="AH2" s="1541"/>
      <c r="AI2" s="1541"/>
      <c r="AJ2" s="1541"/>
      <c r="AK2" s="1541"/>
      <c r="AL2" s="1541"/>
      <c r="AM2" s="1541"/>
      <c r="AN2" s="1542"/>
      <c r="AO2" s="134"/>
      <c r="AP2" s="134"/>
    </row>
    <row r="3" spans="1:20" ht="6.75" customHeight="1">
      <c r="A3" s="508"/>
      <c r="B3" s="509"/>
      <c r="C3" s="509"/>
      <c r="D3" s="509"/>
      <c r="E3" s="509"/>
      <c r="F3" s="509"/>
      <c r="G3" s="509"/>
      <c r="H3" s="509"/>
      <c r="I3" s="509"/>
      <c r="J3" s="509"/>
      <c r="K3" s="509"/>
      <c r="L3" s="510"/>
      <c r="M3" s="510"/>
      <c r="N3" s="510"/>
      <c r="O3" s="510"/>
      <c r="P3" s="511"/>
      <c r="Q3" s="510"/>
      <c r="R3" s="510"/>
      <c r="S3" s="510"/>
      <c r="T3" s="512"/>
    </row>
    <row r="4" spans="1:20" ht="15">
      <c r="A4" s="513"/>
      <c r="B4" s="514" t="s">
        <v>7</v>
      </c>
      <c r="C4" s="514"/>
      <c r="D4" s="1697">
        <f>'IT-2'!CR11</f>
        <v>0</v>
      </c>
      <c r="E4" s="1698"/>
      <c r="F4" s="1699"/>
      <c r="G4" s="514"/>
      <c r="H4" s="514"/>
      <c r="I4" s="514"/>
      <c r="J4" s="515"/>
      <c r="K4" s="515"/>
      <c r="L4" s="515"/>
      <c r="M4" s="515"/>
      <c r="N4" s="515"/>
      <c r="O4" s="515"/>
      <c r="P4" s="1700" t="s">
        <v>751</v>
      </c>
      <c r="Q4" s="1700"/>
      <c r="R4" s="1701"/>
      <c r="S4" s="1702">
        <f>'IT-2'!CR12</f>
        <v>0</v>
      </c>
      <c r="T4" s="1703"/>
    </row>
    <row r="5" spans="1:20" ht="7.5" customHeight="1" thickBot="1">
      <c r="A5" s="516"/>
      <c r="B5" s="517"/>
      <c r="C5" s="518"/>
      <c r="D5" s="518"/>
      <c r="E5" s="518"/>
      <c r="F5" s="518"/>
      <c r="G5" s="518"/>
      <c r="H5" s="518"/>
      <c r="I5" s="519"/>
      <c r="J5" s="520"/>
      <c r="K5" s="520"/>
      <c r="L5" s="520"/>
      <c r="M5" s="520"/>
      <c r="N5" s="520"/>
      <c r="O5" s="519"/>
      <c r="P5" s="520"/>
      <c r="Q5" s="519"/>
      <c r="R5" s="519"/>
      <c r="S5" s="520"/>
      <c r="T5" s="521"/>
    </row>
    <row r="6" spans="1:20" ht="19.5" customHeight="1">
      <c r="A6" s="1543" t="s">
        <v>750</v>
      </c>
      <c r="B6" s="1669" t="s">
        <v>749</v>
      </c>
      <c r="C6" s="1672" t="s">
        <v>141</v>
      </c>
      <c r="D6" s="1673"/>
      <c r="E6" s="1673"/>
      <c r="F6" s="1673"/>
      <c r="G6" s="1673"/>
      <c r="H6" s="1674"/>
      <c r="I6" s="1659" t="s">
        <v>11</v>
      </c>
      <c r="J6" s="1650" t="s">
        <v>306</v>
      </c>
      <c r="K6" s="1681" t="s">
        <v>307</v>
      </c>
      <c r="L6" s="1682"/>
      <c r="M6" s="1650" t="s">
        <v>308</v>
      </c>
      <c r="N6" s="1653" t="s">
        <v>748</v>
      </c>
      <c r="O6" s="1654"/>
      <c r="P6" s="1655"/>
      <c r="Q6" s="1656" t="s">
        <v>97</v>
      </c>
      <c r="R6" s="1659" t="s">
        <v>309</v>
      </c>
      <c r="S6" s="1662" t="s">
        <v>142</v>
      </c>
      <c r="T6" s="1662" t="s">
        <v>310</v>
      </c>
    </row>
    <row r="7" spans="1:20" ht="19.5" customHeight="1">
      <c r="A7" s="1544"/>
      <c r="B7" s="1670"/>
      <c r="C7" s="1675"/>
      <c r="D7" s="1676"/>
      <c r="E7" s="1676"/>
      <c r="F7" s="1676"/>
      <c r="G7" s="1676"/>
      <c r="H7" s="1677"/>
      <c r="I7" s="1660"/>
      <c r="J7" s="1651"/>
      <c r="K7" s="1683" t="s">
        <v>745</v>
      </c>
      <c r="L7" s="1685" t="s">
        <v>747</v>
      </c>
      <c r="M7" s="1651"/>
      <c r="N7" s="1665" t="s">
        <v>97</v>
      </c>
      <c r="O7" s="1666"/>
      <c r="P7" s="1667" t="s">
        <v>746</v>
      </c>
      <c r="Q7" s="1657"/>
      <c r="R7" s="1660"/>
      <c r="S7" s="1663"/>
      <c r="T7" s="1663"/>
    </row>
    <row r="8" spans="1:20" ht="19.5" customHeight="1" thickBot="1">
      <c r="A8" s="1545"/>
      <c r="B8" s="1671"/>
      <c r="C8" s="1678"/>
      <c r="D8" s="1679"/>
      <c r="E8" s="1679"/>
      <c r="F8" s="1679"/>
      <c r="G8" s="1679"/>
      <c r="H8" s="1680"/>
      <c r="I8" s="1661"/>
      <c r="J8" s="1652"/>
      <c r="K8" s="1684"/>
      <c r="L8" s="1686"/>
      <c r="M8" s="1652"/>
      <c r="N8" s="522" t="s">
        <v>745</v>
      </c>
      <c r="O8" s="523" t="s">
        <v>744</v>
      </c>
      <c r="P8" s="1668"/>
      <c r="Q8" s="1658"/>
      <c r="R8" s="1661"/>
      <c r="S8" s="1664"/>
      <c r="T8" s="1664"/>
    </row>
    <row r="9" spans="1:20" ht="19.5" customHeight="1" thickBot="1">
      <c r="A9" s="1644" t="s">
        <v>743</v>
      </c>
      <c r="B9" s="525">
        <v>1</v>
      </c>
      <c r="C9" s="1645" t="s">
        <v>311</v>
      </c>
      <c r="D9" s="1645"/>
      <c r="E9" s="1645"/>
      <c r="F9" s="1645"/>
      <c r="G9" s="1645"/>
      <c r="H9" s="1646"/>
      <c r="I9" s="327">
        <v>3202</v>
      </c>
      <c r="J9" s="491"/>
      <c r="K9" s="492"/>
      <c r="L9" s="492"/>
      <c r="M9" s="491"/>
      <c r="N9" s="493">
        <v>0.25</v>
      </c>
      <c r="O9" s="493">
        <v>0</v>
      </c>
      <c r="P9" s="335">
        <f>ROUND(K9*N9,0)</f>
        <v>0</v>
      </c>
      <c r="Q9" s="343">
        <v>0.1</v>
      </c>
      <c r="R9" s="494"/>
      <c r="S9" s="335">
        <f>ROUND((J9+K9+L9-M9-P9)*Q9*R9,0)</f>
        <v>0</v>
      </c>
      <c r="T9" s="335">
        <f>ROUND((J9+K9+L9-M9-P9)-(J9+K9+L9-M9-P9)*Q9,0)</f>
        <v>0</v>
      </c>
    </row>
    <row r="10" spans="1:20" ht="19.5" customHeight="1">
      <c r="A10" s="1644"/>
      <c r="B10" s="526">
        <v>2</v>
      </c>
      <c r="C10" s="1647" t="s">
        <v>312</v>
      </c>
      <c r="D10" s="1648"/>
      <c r="E10" s="1648"/>
      <c r="F10" s="1648"/>
      <c r="G10" s="1648"/>
      <c r="H10" s="1649"/>
      <c r="I10" s="342">
        <v>320301</v>
      </c>
      <c r="J10" s="495"/>
      <c r="K10" s="496"/>
      <c r="L10" s="496"/>
      <c r="M10" s="495"/>
      <c r="N10" s="493">
        <v>0.5</v>
      </c>
      <c r="O10" s="493">
        <v>0</v>
      </c>
      <c r="P10" s="335">
        <f aca="true" t="shared" si="0" ref="P10:P25">ROUND(K10*N10,0)</f>
        <v>0</v>
      </c>
      <c r="Q10" s="341">
        <v>0.15</v>
      </c>
      <c r="R10" s="494"/>
      <c r="S10" s="335">
        <f aca="true" t="shared" si="1" ref="S10:S25">ROUND((J10+K10+L10-M10-P10)*Q10*R10,0)</f>
        <v>0</v>
      </c>
      <c r="T10" s="335">
        <f aca="true" t="shared" si="2" ref="T10:T25">ROUND((J10+K10+L10-M10-P10)-(J10+K10+L10-M10-P10)*Q10,0)</f>
        <v>0</v>
      </c>
    </row>
    <row r="11" spans="1:20" ht="19.5" customHeight="1">
      <c r="A11" s="1644"/>
      <c r="B11" s="526">
        <v>3</v>
      </c>
      <c r="C11" s="1641" t="s">
        <v>313</v>
      </c>
      <c r="D11" s="1642"/>
      <c r="E11" s="1642"/>
      <c r="F11" s="1642"/>
      <c r="G11" s="1642"/>
      <c r="H11" s="1643"/>
      <c r="I11" s="342">
        <v>320302</v>
      </c>
      <c r="J11" s="495"/>
      <c r="K11" s="496"/>
      <c r="L11" s="496"/>
      <c r="M11" s="495"/>
      <c r="N11" s="493">
        <v>0.5</v>
      </c>
      <c r="O11" s="493">
        <v>0</v>
      </c>
      <c r="P11" s="335">
        <f t="shared" si="0"/>
        <v>0</v>
      </c>
      <c r="Q11" s="341">
        <v>0.3</v>
      </c>
      <c r="R11" s="494"/>
      <c r="S11" s="335">
        <f t="shared" si="1"/>
        <v>0</v>
      </c>
      <c r="T11" s="335">
        <f t="shared" si="2"/>
        <v>0</v>
      </c>
    </row>
    <row r="12" spans="1:20" ht="19.5" customHeight="1">
      <c r="A12" s="1644"/>
      <c r="B12" s="526">
        <v>4</v>
      </c>
      <c r="C12" s="1641" t="s">
        <v>314</v>
      </c>
      <c r="D12" s="1642"/>
      <c r="E12" s="1642"/>
      <c r="F12" s="1642"/>
      <c r="G12" s="1642"/>
      <c r="H12" s="1643"/>
      <c r="I12" s="342">
        <v>320303</v>
      </c>
      <c r="J12" s="495"/>
      <c r="K12" s="496"/>
      <c r="L12" s="496"/>
      <c r="M12" s="495"/>
      <c r="N12" s="493">
        <v>0</v>
      </c>
      <c r="O12" s="493">
        <v>0</v>
      </c>
      <c r="P12" s="335">
        <f t="shared" si="0"/>
        <v>0</v>
      </c>
      <c r="Q12" s="341">
        <v>0.15</v>
      </c>
      <c r="R12" s="494"/>
      <c r="S12" s="335">
        <f t="shared" si="1"/>
        <v>0</v>
      </c>
      <c r="T12" s="335">
        <f t="shared" si="2"/>
        <v>0</v>
      </c>
    </row>
    <row r="13" spans="1:20" ht="19.5" customHeight="1">
      <c r="A13" s="1644"/>
      <c r="B13" s="526">
        <v>5</v>
      </c>
      <c r="C13" s="1641" t="s">
        <v>316</v>
      </c>
      <c r="D13" s="1642"/>
      <c r="E13" s="1642"/>
      <c r="F13" s="1642"/>
      <c r="G13" s="1642"/>
      <c r="H13" s="1643"/>
      <c r="I13" s="342">
        <v>320304</v>
      </c>
      <c r="J13" s="495"/>
      <c r="K13" s="496"/>
      <c r="L13" s="496"/>
      <c r="M13" s="495"/>
      <c r="N13" s="493">
        <v>0.5</v>
      </c>
      <c r="O13" s="493">
        <v>0</v>
      </c>
      <c r="P13" s="335">
        <f t="shared" si="0"/>
        <v>0</v>
      </c>
      <c r="Q13" s="341">
        <v>0.15</v>
      </c>
      <c r="R13" s="494"/>
      <c r="S13" s="335">
        <f t="shared" si="1"/>
        <v>0</v>
      </c>
      <c r="T13" s="335">
        <f t="shared" si="2"/>
        <v>0</v>
      </c>
    </row>
    <row r="14" spans="1:20" ht="19.5" customHeight="1">
      <c r="A14" s="1644"/>
      <c r="B14" s="526">
        <v>6</v>
      </c>
      <c r="C14" s="1641" t="s">
        <v>317</v>
      </c>
      <c r="D14" s="1642"/>
      <c r="E14" s="1642"/>
      <c r="F14" s="1642"/>
      <c r="G14" s="1642"/>
      <c r="H14" s="1643"/>
      <c r="I14" s="342">
        <v>320306</v>
      </c>
      <c r="J14" s="495"/>
      <c r="K14" s="496"/>
      <c r="L14" s="496"/>
      <c r="M14" s="495"/>
      <c r="N14" s="493">
        <v>0.5</v>
      </c>
      <c r="O14" s="493">
        <v>0</v>
      </c>
      <c r="P14" s="335">
        <f t="shared" si="0"/>
        <v>0</v>
      </c>
      <c r="Q14" s="341">
        <v>1</v>
      </c>
      <c r="R14" s="494"/>
      <c r="S14" s="335">
        <f t="shared" si="1"/>
        <v>0</v>
      </c>
      <c r="T14" s="335">
        <f t="shared" si="2"/>
        <v>0</v>
      </c>
    </row>
    <row r="15" spans="1:20" ht="19.5" customHeight="1">
      <c r="A15" s="1644"/>
      <c r="B15" s="526">
        <v>7</v>
      </c>
      <c r="C15" s="1641" t="s">
        <v>742</v>
      </c>
      <c r="D15" s="1642"/>
      <c r="E15" s="1642"/>
      <c r="F15" s="1642"/>
      <c r="G15" s="1642"/>
      <c r="H15" s="1643"/>
      <c r="I15" s="342">
        <v>320307</v>
      </c>
      <c r="J15" s="495"/>
      <c r="K15" s="496"/>
      <c r="L15" s="496"/>
      <c r="M15" s="495"/>
      <c r="N15" s="493">
        <v>0.5</v>
      </c>
      <c r="O15" s="493">
        <v>0</v>
      </c>
      <c r="P15" s="335">
        <f t="shared" si="0"/>
        <v>0</v>
      </c>
      <c r="Q15" s="341">
        <v>0.2</v>
      </c>
      <c r="R15" s="494"/>
      <c r="S15" s="335">
        <f t="shared" si="1"/>
        <v>0</v>
      </c>
      <c r="T15" s="335">
        <f t="shared" si="2"/>
        <v>0</v>
      </c>
    </row>
    <row r="16" spans="1:20" ht="19.5" customHeight="1">
      <c r="A16" s="1644"/>
      <c r="B16" s="526">
        <v>8</v>
      </c>
      <c r="C16" s="1641" t="s">
        <v>741</v>
      </c>
      <c r="D16" s="1642"/>
      <c r="E16" s="1642"/>
      <c r="F16" s="1642"/>
      <c r="G16" s="1642"/>
      <c r="H16" s="1643"/>
      <c r="I16" s="342">
        <v>320308</v>
      </c>
      <c r="J16" s="495"/>
      <c r="K16" s="496"/>
      <c r="L16" s="496"/>
      <c r="M16" s="495"/>
      <c r="N16" s="493">
        <v>0.5</v>
      </c>
      <c r="O16" s="493">
        <v>0</v>
      </c>
      <c r="P16" s="335">
        <f t="shared" si="0"/>
        <v>0</v>
      </c>
      <c r="Q16" s="341">
        <v>0.3</v>
      </c>
      <c r="R16" s="494"/>
      <c r="S16" s="335">
        <f t="shared" si="1"/>
        <v>0</v>
      </c>
      <c r="T16" s="335">
        <f t="shared" si="2"/>
        <v>0</v>
      </c>
    </row>
    <row r="17" spans="1:20" ht="19.5" customHeight="1">
      <c r="A17" s="1644"/>
      <c r="B17" s="526">
        <v>9</v>
      </c>
      <c r="C17" s="1641" t="s">
        <v>740</v>
      </c>
      <c r="D17" s="1642"/>
      <c r="E17" s="1642"/>
      <c r="F17" s="1642"/>
      <c r="G17" s="1642"/>
      <c r="H17" s="1643"/>
      <c r="I17" s="342">
        <v>32041</v>
      </c>
      <c r="J17" s="495"/>
      <c r="K17" s="496"/>
      <c r="L17" s="496"/>
      <c r="M17" s="495"/>
      <c r="N17" s="493">
        <v>0</v>
      </c>
      <c r="O17" s="493">
        <v>0</v>
      </c>
      <c r="P17" s="335">
        <f t="shared" si="0"/>
        <v>0</v>
      </c>
      <c r="Q17" s="341">
        <v>0.15</v>
      </c>
      <c r="R17" s="494"/>
      <c r="S17" s="335">
        <f t="shared" si="1"/>
        <v>0</v>
      </c>
      <c r="T17" s="335">
        <f t="shared" si="2"/>
        <v>0</v>
      </c>
    </row>
    <row r="18" spans="1:20" ht="19.5" customHeight="1">
      <c r="A18" s="1644"/>
      <c r="B18" s="526">
        <v>10</v>
      </c>
      <c r="C18" s="1641" t="s">
        <v>739</v>
      </c>
      <c r="D18" s="1642"/>
      <c r="E18" s="1642"/>
      <c r="F18" s="1642"/>
      <c r="G18" s="1642"/>
      <c r="H18" s="1643"/>
      <c r="I18" s="342">
        <v>32042</v>
      </c>
      <c r="J18" s="495"/>
      <c r="K18" s="496"/>
      <c r="L18" s="496"/>
      <c r="M18" s="495"/>
      <c r="N18" s="493">
        <v>0.5</v>
      </c>
      <c r="O18" s="493">
        <v>0</v>
      </c>
      <c r="P18" s="335">
        <f t="shared" si="0"/>
        <v>0</v>
      </c>
      <c r="Q18" s="341">
        <v>0.15</v>
      </c>
      <c r="R18" s="494"/>
      <c r="S18" s="335">
        <f t="shared" si="1"/>
        <v>0</v>
      </c>
      <c r="T18" s="335">
        <f t="shared" si="2"/>
        <v>0</v>
      </c>
    </row>
    <row r="19" spans="1:20" ht="19.5" customHeight="1">
      <c r="A19" s="1644"/>
      <c r="B19" s="526">
        <v>11</v>
      </c>
      <c r="C19" s="1641" t="s">
        <v>318</v>
      </c>
      <c r="D19" s="1642"/>
      <c r="E19" s="1642"/>
      <c r="F19" s="1642"/>
      <c r="G19" s="1642"/>
      <c r="H19" s="1643"/>
      <c r="I19" s="342">
        <v>32043</v>
      </c>
      <c r="J19" s="495"/>
      <c r="K19" s="496"/>
      <c r="L19" s="496"/>
      <c r="M19" s="495"/>
      <c r="N19" s="493">
        <v>0.5</v>
      </c>
      <c r="O19" s="493">
        <v>0</v>
      </c>
      <c r="P19" s="335">
        <f t="shared" si="0"/>
        <v>0</v>
      </c>
      <c r="Q19" s="341">
        <v>0.15</v>
      </c>
      <c r="R19" s="494"/>
      <c r="S19" s="335">
        <f t="shared" si="1"/>
        <v>0</v>
      </c>
      <c r="T19" s="335">
        <f t="shared" si="2"/>
        <v>0</v>
      </c>
    </row>
    <row r="20" spans="1:20" ht="19.5" customHeight="1">
      <c r="A20" s="1644"/>
      <c r="B20" s="526">
        <v>12</v>
      </c>
      <c r="C20" s="1641" t="s">
        <v>319</v>
      </c>
      <c r="D20" s="1642"/>
      <c r="E20" s="1642"/>
      <c r="F20" s="1642"/>
      <c r="G20" s="1642"/>
      <c r="H20" s="1643"/>
      <c r="I20" s="342">
        <v>32044</v>
      </c>
      <c r="J20" s="495"/>
      <c r="K20" s="496"/>
      <c r="L20" s="496"/>
      <c r="M20" s="495"/>
      <c r="N20" s="493">
        <v>0.5</v>
      </c>
      <c r="O20" s="493">
        <v>0</v>
      </c>
      <c r="P20" s="335">
        <f t="shared" si="0"/>
        <v>0</v>
      </c>
      <c r="Q20" s="341">
        <v>0.3</v>
      </c>
      <c r="R20" s="494"/>
      <c r="S20" s="335">
        <f t="shared" si="1"/>
        <v>0</v>
      </c>
      <c r="T20" s="335">
        <f t="shared" si="2"/>
        <v>0</v>
      </c>
    </row>
    <row r="21" spans="1:20" ht="19.5" customHeight="1">
      <c r="A21" s="1644"/>
      <c r="B21" s="527">
        <v>13</v>
      </c>
      <c r="C21" s="1609" t="s">
        <v>738</v>
      </c>
      <c r="D21" s="1610"/>
      <c r="E21" s="1610"/>
      <c r="F21" s="1610"/>
      <c r="G21" s="1610"/>
      <c r="H21" s="1611"/>
      <c r="I21" s="338">
        <v>320309</v>
      </c>
      <c r="J21" s="497"/>
      <c r="K21" s="498"/>
      <c r="L21" s="498"/>
      <c r="M21" s="497"/>
      <c r="N21" s="499">
        <v>0.9</v>
      </c>
      <c r="O21" s="499">
        <v>0</v>
      </c>
      <c r="P21" s="335">
        <f t="shared" si="0"/>
        <v>0</v>
      </c>
      <c r="Q21" s="340">
        <v>0.15</v>
      </c>
      <c r="R21" s="500">
        <v>1</v>
      </c>
      <c r="S21" s="335">
        <f t="shared" si="1"/>
        <v>0</v>
      </c>
      <c r="T21" s="335">
        <f t="shared" si="2"/>
        <v>0</v>
      </c>
    </row>
    <row r="22" spans="1:20" ht="24.75" customHeight="1">
      <c r="A22" s="1644"/>
      <c r="B22" s="527">
        <v>14</v>
      </c>
      <c r="C22" s="1609" t="s">
        <v>737</v>
      </c>
      <c r="D22" s="1610"/>
      <c r="E22" s="1610"/>
      <c r="F22" s="1610"/>
      <c r="G22" s="1610"/>
      <c r="H22" s="1611"/>
      <c r="I22" s="338">
        <v>320312</v>
      </c>
      <c r="J22" s="497"/>
      <c r="K22" s="498"/>
      <c r="L22" s="498"/>
      <c r="M22" s="497"/>
      <c r="N22" s="499">
        <v>0</v>
      </c>
      <c r="O22" s="499">
        <v>0</v>
      </c>
      <c r="P22" s="335">
        <f t="shared" si="0"/>
        <v>0</v>
      </c>
      <c r="Q22" s="340">
        <v>0.5</v>
      </c>
      <c r="R22" s="500"/>
      <c r="S22" s="335">
        <f t="shared" si="1"/>
        <v>0</v>
      </c>
      <c r="T22" s="335">
        <f t="shared" si="2"/>
        <v>0</v>
      </c>
    </row>
    <row r="23" spans="1:20" ht="19.5" customHeight="1">
      <c r="A23" s="1644"/>
      <c r="B23" s="527">
        <v>15</v>
      </c>
      <c r="C23" s="1609" t="s">
        <v>320</v>
      </c>
      <c r="D23" s="1610"/>
      <c r="E23" s="1610"/>
      <c r="F23" s="1610"/>
      <c r="G23" s="1610"/>
      <c r="H23" s="1611"/>
      <c r="I23" s="338">
        <v>320310</v>
      </c>
      <c r="J23" s="497"/>
      <c r="K23" s="498"/>
      <c r="L23" s="498"/>
      <c r="M23" s="497"/>
      <c r="N23" s="499">
        <v>0</v>
      </c>
      <c r="O23" s="499">
        <v>0</v>
      </c>
      <c r="P23" s="335">
        <f t="shared" si="0"/>
        <v>0</v>
      </c>
      <c r="Q23" s="340">
        <v>0.15</v>
      </c>
      <c r="R23" s="500"/>
      <c r="S23" s="335">
        <f t="shared" si="1"/>
        <v>0</v>
      </c>
      <c r="T23" s="335">
        <f t="shared" si="2"/>
        <v>0</v>
      </c>
    </row>
    <row r="24" spans="1:20" ht="39.75" customHeight="1">
      <c r="A24" s="1644"/>
      <c r="B24" s="527">
        <v>16</v>
      </c>
      <c r="C24" s="1609" t="s">
        <v>321</v>
      </c>
      <c r="D24" s="1610"/>
      <c r="E24" s="1610"/>
      <c r="F24" s="1610"/>
      <c r="G24" s="1610"/>
      <c r="H24" s="1611"/>
      <c r="I24" s="338">
        <v>320311</v>
      </c>
      <c r="J24" s="497"/>
      <c r="K24" s="498"/>
      <c r="L24" s="498"/>
      <c r="M24" s="497"/>
      <c r="N24" s="501">
        <v>0</v>
      </c>
      <c r="O24" s="501">
        <v>0</v>
      </c>
      <c r="P24" s="335">
        <f t="shared" si="0"/>
        <v>0</v>
      </c>
      <c r="Q24" s="339">
        <v>0.15</v>
      </c>
      <c r="R24" s="502"/>
      <c r="S24" s="335">
        <f t="shared" si="1"/>
        <v>0</v>
      </c>
      <c r="T24" s="335">
        <f t="shared" si="2"/>
        <v>0</v>
      </c>
    </row>
    <row r="25" spans="1:20" ht="19.5" customHeight="1" thickBot="1">
      <c r="A25" s="1644"/>
      <c r="B25" s="527">
        <v>17</v>
      </c>
      <c r="C25" s="1612" t="s">
        <v>736</v>
      </c>
      <c r="D25" s="1613"/>
      <c r="E25" s="1613"/>
      <c r="F25" s="1613"/>
      <c r="G25" s="1613"/>
      <c r="H25" s="1614"/>
      <c r="I25" s="338">
        <v>320312</v>
      </c>
      <c r="J25" s="497">
        <v>0</v>
      </c>
      <c r="K25" s="498"/>
      <c r="L25" s="498"/>
      <c r="M25" s="497"/>
      <c r="N25" s="501">
        <v>1</v>
      </c>
      <c r="O25" s="501">
        <v>0</v>
      </c>
      <c r="P25" s="336">
        <f t="shared" si="0"/>
        <v>0</v>
      </c>
      <c r="Q25" s="337">
        <v>1</v>
      </c>
      <c r="R25" s="503">
        <v>1</v>
      </c>
      <c r="S25" s="336">
        <f t="shared" si="1"/>
        <v>0</v>
      </c>
      <c r="T25" s="335">
        <f t="shared" si="2"/>
        <v>0</v>
      </c>
    </row>
    <row r="26" spans="1:20" ht="19.5" customHeight="1" thickBot="1">
      <c r="A26" s="1644"/>
      <c r="B26" s="526">
        <v>18</v>
      </c>
      <c r="C26" s="1615" t="s">
        <v>13</v>
      </c>
      <c r="D26" s="1616"/>
      <c r="E26" s="1616"/>
      <c r="F26" s="1616"/>
      <c r="G26" s="1616"/>
      <c r="H26" s="1617"/>
      <c r="I26" s="333"/>
      <c r="J26" s="334">
        <f>SUM(J9:J25)</f>
        <v>0</v>
      </c>
      <c r="K26" s="334">
        <f>SUM(K9:K25)</f>
        <v>0</v>
      </c>
      <c r="L26" s="334">
        <f>SUM(L9:L25)</f>
        <v>0</v>
      </c>
      <c r="M26" s="334">
        <f>SUM(M9:M25)</f>
        <v>0</v>
      </c>
      <c r="N26" s="1618" t="s">
        <v>735</v>
      </c>
      <c r="O26" s="1619"/>
      <c r="P26" s="334">
        <f>SUM(P9:P25)</f>
        <v>0</v>
      </c>
      <c r="Q26" s="1624"/>
      <c r="R26" s="1625"/>
      <c r="S26" s="334">
        <f>SUM(S9:S25)</f>
        <v>0</v>
      </c>
      <c r="T26" s="334">
        <f>SUM(T9:T25)</f>
        <v>0</v>
      </c>
    </row>
    <row r="27" spans="1:20" ht="19.5" customHeight="1" thickBot="1">
      <c r="A27" s="524"/>
      <c r="B27" s="528">
        <v>19</v>
      </c>
      <c r="C27" s="1626" t="s">
        <v>734</v>
      </c>
      <c r="D27" s="1627"/>
      <c r="E27" s="1627"/>
      <c r="F27" s="1627"/>
      <c r="G27" s="1627"/>
      <c r="H27" s="1628"/>
      <c r="I27" s="333"/>
      <c r="J27" s="1629"/>
      <c r="K27" s="1630"/>
      <c r="L27" s="1630"/>
      <c r="M27" s="1631"/>
      <c r="N27" s="1620"/>
      <c r="O27" s="1621"/>
      <c r="P27" s="1635">
        <f>P26+S26</f>
        <v>0</v>
      </c>
      <c r="Q27" s="1636"/>
      <c r="R27" s="1636"/>
      <c r="S27" s="1637"/>
      <c r="T27" s="332"/>
    </row>
    <row r="28" spans="1:20" ht="19.5" customHeight="1" thickBot="1">
      <c r="A28" s="524"/>
      <c r="B28" s="528">
        <v>20</v>
      </c>
      <c r="C28" s="1609" t="s">
        <v>733</v>
      </c>
      <c r="D28" s="1610"/>
      <c r="E28" s="1610"/>
      <c r="F28" s="1610"/>
      <c r="G28" s="1610"/>
      <c r="H28" s="1611"/>
      <c r="I28" s="333"/>
      <c r="J28" s="1632"/>
      <c r="K28" s="1633"/>
      <c r="L28" s="1633"/>
      <c r="M28" s="1634"/>
      <c r="N28" s="1620"/>
      <c r="O28" s="1621"/>
      <c r="P28" s="1638"/>
      <c r="Q28" s="1639"/>
      <c r="R28" s="1639"/>
      <c r="S28" s="1640"/>
      <c r="T28" s="332"/>
    </row>
    <row r="29" spans="1:20" ht="24.75" thickBot="1">
      <c r="A29" s="529"/>
      <c r="B29" s="530"/>
      <c r="C29" s="1584" t="s">
        <v>141</v>
      </c>
      <c r="D29" s="1584"/>
      <c r="E29" s="1584"/>
      <c r="F29" s="1584"/>
      <c r="G29" s="1584"/>
      <c r="H29" s="1585"/>
      <c r="I29" s="331" t="s">
        <v>11</v>
      </c>
      <c r="J29" s="328" t="s">
        <v>322</v>
      </c>
      <c r="K29" s="328" t="s">
        <v>732</v>
      </c>
      <c r="L29" s="328" t="s">
        <v>323</v>
      </c>
      <c r="M29" s="1586"/>
      <c r="N29" s="1620"/>
      <c r="O29" s="1621"/>
      <c r="P29" s="1589"/>
      <c r="Q29" s="1590"/>
      <c r="R29" s="531" t="s">
        <v>309</v>
      </c>
      <c r="S29" s="532" t="s">
        <v>324</v>
      </c>
      <c r="T29" s="1595"/>
    </row>
    <row r="30" spans="1:20" ht="24.75" customHeight="1">
      <c r="A30" s="1544" t="s">
        <v>731</v>
      </c>
      <c r="B30" s="526">
        <v>21</v>
      </c>
      <c r="C30" s="1598" t="s">
        <v>731</v>
      </c>
      <c r="D30" s="1599"/>
      <c r="E30" s="1599"/>
      <c r="F30" s="1599"/>
      <c r="G30" s="1599"/>
      <c r="H30" s="1600"/>
      <c r="I30" s="327">
        <v>3205</v>
      </c>
      <c r="J30" s="504"/>
      <c r="K30" s="491"/>
      <c r="L30" s="491"/>
      <c r="M30" s="1587"/>
      <c r="N30" s="1620"/>
      <c r="O30" s="1621"/>
      <c r="P30" s="1591"/>
      <c r="Q30" s="1592"/>
      <c r="R30" s="505"/>
      <c r="S30" s="491"/>
      <c r="T30" s="1596"/>
    </row>
    <row r="31" spans="1:20" ht="24.75" customHeight="1" thickBot="1">
      <c r="A31" s="1544"/>
      <c r="B31" s="526">
        <v>22</v>
      </c>
      <c r="C31" s="533" t="s">
        <v>325</v>
      </c>
      <c r="D31" s="533"/>
      <c r="E31" s="533"/>
      <c r="F31" s="533"/>
      <c r="G31" s="533"/>
      <c r="H31" s="533"/>
      <c r="I31" s="330">
        <v>3207</v>
      </c>
      <c r="J31" s="504"/>
      <c r="K31" s="495"/>
      <c r="L31" s="495"/>
      <c r="M31" s="1587"/>
      <c r="N31" s="1620"/>
      <c r="O31" s="1621"/>
      <c r="P31" s="1591"/>
      <c r="Q31" s="1592"/>
      <c r="R31" s="506"/>
      <c r="S31" s="495"/>
      <c r="T31" s="1596"/>
    </row>
    <row r="32" spans="1:20" ht="24.75" customHeight="1" thickBot="1">
      <c r="A32" s="1545"/>
      <c r="B32" s="526">
        <v>23</v>
      </c>
      <c r="C32" s="1574" t="s">
        <v>13</v>
      </c>
      <c r="D32" s="1575"/>
      <c r="E32" s="1575"/>
      <c r="F32" s="1575"/>
      <c r="G32" s="1575"/>
      <c r="H32" s="1576"/>
      <c r="I32" s="1601"/>
      <c r="J32" s="1602"/>
      <c r="K32" s="1603"/>
      <c r="L32" s="329">
        <f>SUM(L30:L31)</f>
        <v>0</v>
      </c>
      <c r="M32" s="1587"/>
      <c r="N32" s="1620"/>
      <c r="O32" s="1621"/>
      <c r="P32" s="1593"/>
      <c r="Q32" s="1594"/>
      <c r="R32" s="1604"/>
      <c r="S32" s="329">
        <f>SUM(S30:S31)</f>
        <v>0</v>
      </c>
      <c r="T32" s="1596"/>
    </row>
    <row r="33" spans="1:20" ht="39.75" customHeight="1" thickBot="1">
      <c r="A33" s="529"/>
      <c r="B33" s="530"/>
      <c r="C33" s="1607" t="s">
        <v>141</v>
      </c>
      <c r="D33" s="1607"/>
      <c r="E33" s="1607"/>
      <c r="F33" s="1607"/>
      <c r="G33" s="1607"/>
      <c r="H33" s="1608"/>
      <c r="I33" s="326" t="s">
        <v>11</v>
      </c>
      <c r="J33" s="1570"/>
      <c r="K33" s="1571"/>
      <c r="L33" s="328" t="s">
        <v>326</v>
      </c>
      <c r="M33" s="1587"/>
      <c r="N33" s="1620"/>
      <c r="O33" s="1621"/>
      <c r="P33" s="1572" t="s">
        <v>97</v>
      </c>
      <c r="Q33" s="1573"/>
      <c r="R33" s="1605"/>
      <c r="S33" s="532" t="s">
        <v>324</v>
      </c>
      <c r="T33" s="1596"/>
    </row>
    <row r="34" spans="1:20" ht="19.5" customHeight="1" thickBot="1">
      <c r="A34" s="534"/>
      <c r="B34" s="526">
        <v>24</v>
      </c>
      <c r="C34" s="1574" t="s">
        <v>730</v>
      </c>
      <c r="D34" s="1575"/>
      <c r="E34" s="1575"/>
      <c r="F34" s="1575"/>
      <c r="G34" s="1575"/>
      <c r="H34" s="1576"/>
      <c r="I34" s="327">
        <v>3206</v>
      </c>
      <c r="J34" s="491"/>
      <c r="K34" s="491"/>
      <c r="L34" s="491"/>
      <c r="M34" s="1588"/>
      <c r="N34" s="1622"/>
      <c r="O34" s="1623"/>
      <c r="P34" s="1577">
        <v>0.2</v>
      </c>
      <c r="Q34" s="1578"/>
      <c r="R34" s="1606"/>
      <c r="S34" s="495"/>
      <c r="T34" s="1597"/>
    </row>
    <row r="35" spans="1:20" ht="19.5" customHeight="1" thickBot="1">
      <c r="A35" s="529"/>
      <c r="B35" s="530"/>
      <c r="C35" s="1579" t="s">
        <v>141</v>
      </c>
      <c r="D35" s="1579"/>
      <c r="E35" s="1579"/>
      <c r="F35" s="1579"/>
      <c r="G35" s="1579"/>
      <c r="H35" s="1580"/>
      <c r="I35" s="326" t="s">
        <v>11</v>
      </c>
      <c r="J35" s="325" t="s">
        <v>143</v>
      </c>
      <c r="K35" s="325" t="s">
        <v>8</v>
      </c>
      <c r="L35" s="1581" t="s">
        <v>141</v>
      </c>
      <c r="M35" s="1582"/>
      <c r="N35" s="1582"/>
      <c r="O35" s="1582"/>
      <c r="P35" s="1582"/>
      <c r="Q35" s="1583"/>
      <c r="R35" s="326" t="s">
        <v>11</v>
      </c>
      <c r="S35" s="325" t="s">
        <v>143</v>
      </c>
      <c r="T35" s="325" t="s">
        <v>8</v>
      </c>
    </row>
    <row r="36" spans="1:20" ht="39.75" customHeight="1">
      <c r="A36" s="1543" t="s">
        <v>327</v>
      </c>
      <c r="B36" s="526">
        <v>25</v>
      </c>
      <c r="C36" s="1546" t="s">
        <v>729</v>
      </c>
      <c r="D36" s="1547"/>
      <c r="E36" s="1547"/>
      <c r="F36" s="1547"/>
      <c r="G36" s="1547"/>
      <c r="H36" s="1548"/>
      <c r="I36" s="321">
        <v>3902</v>
      </c>
      <c r="J36" s="507"/>
      <c r="K36" s="317">
        <v>2007</v>
      </c>
      <c r="L36" s="1552" t="s">
        <v>728</v>
      </c>
      <c r="M36" s="1553"/>
      <c r="N36" s="1553"/>
      <c r="O36" s="1553"/>
      <c r="P36" s="1553"/>
      <c r="Q36" s="1554"/>
      <c r="R36" s="323">
        <v>3987</v>
      </c>
      <c r="S36" s="507"/>
      <c r="T36" s="324" t="s">
        <v>725</v>
      </c>
    </row>
    <row r="37" spans="1:20" ht="39.75" customHeight="1">
      <c r="A37" s="1544"/>
      <c r="B37" s="526">
        <v>26</v>
      </c>
      <c r="C37" s="1549"/>
      <c r="D37" s="1550"/>
      <c r="E37" s="1550"/>
      <c r="F37" s="1550"/>
      <c r="G37" s="1550"/>
      <c r="H37" s="1551"/>
      <c r="I37" s="321">
        <v>3902</v>
      </c>
      <c r="J37" s="507"/>
      <c r="K37" s="317">
        <v>2008</v>
      </c>
      <c r="L37" s="1555" t="s">
        <v>727</v>
      </c>
      <c r="M37" s="1556"/>
      <c r="N37" s="1556"/>
      <c r="O37" s="1556"/>
      <c r="P37" s="1556"/>
      <c r="Q37" s="1557"/>
      <c r="R37" s="323">
        <v>3987</v>
      </c>
      <c r="S37" s="507"/>
      <c r="T37" s="322">
        <v>2013</v>
      </c>
    </row>
    <row r="38" spans="1:20" ht="39.75" customHeight="1">
      <c r="A38" s="1544"/>
      <c r="B38" s="526">
        <v>27</v>
      </c>
      <c r="C38" s="1549"/>
      <c r="D38" s="1550"/>
      <c r="E38" s="1550"/>
      <c r="F38" s="1550"/>
      <c r="G38" s="1550"/>
      <c r="H38" s="1551"/>
      <c r="I38" s="321">
        <v>3902</v>
      </c>
      <c r="J38" s="507"/>
      <c r="K38" s="317">
        <v>2009</v>
      </c>
      <c r="L38" s="1555" t="s">
        <v>726</v>
      </c>
      <c r="M38" s="1556"/>
      <c r="N38" s="1556"/>
      <c r="O38" s="1556"/>
      <c r="P38" s="1556"/>
      <c r="Q38" s="1557"/>
      <c r="R38" s="323">
        <v>3988</v>
      </c>
      <c r="S38" s="507"/>
      <c r="T38" s="322" t="s">
        <v>725</v>
      </c>
    </row>
    <row r="39" spans="1:20" ht="30" customHeight="1">
      <c r="A39" s="1544"/>
      <c r="B39" s="526">
        <v>28</v>
      </c>
      <c r="C39" s="1549"/>
      <c r="D39" s="1550"/>
      <c r="E39" s="1550"/>
      <c r="F39" s="1550"/>
      <c r="G39" s="1550"/>
      <c r="H39" s="1551"/>
      <c r="I39" s="321">
        <v>3902</v>
      </c>
      <c r="J39" s="507"/>
      <c r="K39" s="317">
        <v>2010</v>
      </c>
      <c r="L39" s="1555" t="s">
        <v>724</v>
      </c>
      <c r="M39" s="1556"/>
      <c r="N39" s="1556"/>
      <c r="O39" s="1556"/>
      <c r="P39" s="1556"/>
      <c r="Q39" s="1557"/>
      <c r="R39" s="323">
        <v>3988</v>
      </c>
      <c r="S39" s="507"/>
      <c r="T39" s="322">
        <v>2013</v>
      </c>
    </row>
    <row r="40" spans="1:20" ht="30" customHeight="1">
      <c r="A40" s="1544"/>
      <c r="B40" s="526">
        <v>29</v>
      </c>
      <c r="C40" s="1549"/>
      <c r="D40" s="1550"/>
      <c r="E40" s="1550"/>
      <c r="F40" s="1550"/>
      <c r="G40" s="1550"/>
      <c r="H40" s="1551"/>
      <c r="I40" s="321">
        <v>3902</v>
      </c>
      <c r="J40" s="507"/>
      <c r="K40" s="317">
        <v>2011</v>
      </c>
      <c r="L40" s="1558"/>
      <c r="M40" s="1559"/>
      <c r="N40" s="1559"/>
      <c r="O40" s="1559"/>
      <c r="P40" s="1559"/>
      <c r="Q40" s="1559"/>
      <c r="R40" s="1560"/>
      <c r="S40" s="320"/>
      <c r="T40" s="319"/>
    </row>
    <row r="41" spans="1:20" ht="30" customHeight="1" thickBot="1">
      <c r="A41" s="1544"/>
      <c r="B41" s="526">
        <v>30</v>
      </c>
      <c r="C41" s="1549"/>
      <c r="D41" s="1550"/>
      <c r="E41" s="1550"/>
      <c r="F41" s="1550"/>
      <c r="G41" s="1550"/>
      <c r="H41" s="1551"/>
      <c r="I41" s="318">
        <v>3902</v>
      </c>
      <c r="J41" s="507"/>
      <c r="K41" s="317">
        <v>2012</v>
      </c>
      <c r="L41" s="1561"/>
      <c r="M41" s="1562"/>
      <c r="N41" s="1562"/>
      <c r="O41" s="1562"/>
      <c r="P41" s="1562"/>
      <c r="Q41" s="1562"/>
      <c r="R41" s="1563"/>
      <c r="S41" s="316"/>
      <c r="T41" s="315"/>
    </row>
    <row r="42" spans="1:20" ht="30" customHeight="1" thickBot="1">
      <c r="A42" s="1545"/>
      <c r="B42" s="528">
        <v>31</v>
      </c>
      <c r="C42" s="1564" t="s">
        <v>328</v>
      </c>
      <c r="D42" s="1565"/>
      <c r="E42" s="1565"/>
      <c r="F42" s="1565"/>
      <c r="G42" s="1565"/>
      <c r="H42" s="1565"/>
      <c r="I42" s="1566"/>
      <c r="J42" s="314">
        <f>SUM(J36:J41)</f>
        <v>0</v>
      </c>
      <c r="K42" s="313"/>
      <c r="L42" s="1567" t="s">
        <v>723</v>
      </c>
      <c r="M42" s="1568"/>
      <c r="N42" s="1568"/>
      <c r="O42" s="1568"/>
      <c r="P42" s="1568"/>
      <c r="Q42" s="1568"/>
      <c r="R42" s="1569"/>
      <c r="S42" s="312">
        <f>SUM(S36:S39)</f>
        <v>0</v>
      </c>
      <c r="T42" s="311"/>
    </row>
    <row r="43" spans="1:20" ht="12.75">
      <c r="A43" s="1528"/>
      <c r="B43" s="1529"/>
      <c r="C43" s="1534" t="s">
        <v>722</v>
      </c>
      <c r="D43" s="1534"/>
      <c r="E43" s="1534"/>
      <c r="F43" s="1534"/>
      <c r="G43" s="1534"/>
      <c r="H43" s="1534"/>
      <c r="I43" s="1534"/>
      <c r="J43" s="1534"/>
      <c r="K43" s="1534"/>
      <c r="L43" s="1534"/>
      <c r="M43" s="1534"/>
      <c r="N43" s="1534"/>
      <c r="O43" s="1534"/>
      <c r="P43" s="1534"/>
      <c r="Q43" s="1534"/>
      <c r="R43" s="1534"/>
      <c r="S43" s="1534"/>
      <c r="T43" s="1535"/>
    </row>
    <row r="44" spans="1:20" ht="12.75">
      <c r="A44" s="1530"/>
      <c r="B44" s="1531"/>
      <c r="C44" s="1536"/>
      <c r="D44" s="1536"/>
      <c r="E44" s="1536"/>
      <c r="F44" s="1536"/>
      <c r="G44" s="1536"/>
      <c r="H44" s="1536"/>
      <c r="I44" s="1536"/>
      <c r="J44" s="1536"/>
      <c r="K44" s="1536"/>
      <c r="L44" s="1536"/>
      <c r="M44" s="1536"/>
      <c r="N44" s="1536"/>
      <c r="O44" s="1536"/>
      <c r="P44" s="1536"/>
      <c r="Q44" s="1536"/>
      <c r="R44" s="1536"/>
      <c r="S44" s="1536"/>
      <c r="T44" s="1537"/>
    </row>
    <row r="45" spans="1:20" ht="13.5" thickBot="1">
      <c r="A45" s="1532"/>
      <c r="B45" s="1533"/>
      <c r="C45" s="1538"/>
      <c r="D45" s="1538"/>
      <c r="E45" s="1538"/>
      <c r="F45" s="1538"/>
      <c r="G45" s="1538"/>
      <c r="H45" s="1538"/>
      <c r="I45" s="1538"/>
      <c r="J45" s="1538"/>
      <c r="K45" s="1538"/>
      <c r="L45" s="1538"/>
      <c r="M45" s="1538"/>
      <c r="N45" s="1538"/>
      <c r="O45" s="1538"/>
      <c r="P45" s="1538"/>
      <c r="Q45" s="1538"/>
      <c r="R45" s="1538"/>
      <c r="S45" s="1538"/>
      <c r="T45" s="1539"/>
    </row>
  </sheetData>
  <sheetProtection/>
  <mergeCells count="77">
    <mergeCell ref="A1:R1"/>
    <mergeCell ref="S1:T1"/>
    <mergeCell ref="A2:R2"/>
    <mergeCell ref="S2:T2"/>
    <mergeCell ref="D4:F4"/>
    <mergeCell ref="P4:R4"/>
    <mergeCell ref="S4:T4"/>
    <mergeCell ref="A6:A8"/>
    <mergeCell ref="B6:B8"/>
    <mergeCell ref="C6:H8"/>
    <mergeCell ref="I6:I8"/>
    <mergeCell ref="J6:J8"/>
    <mergeCell ref="K6:L6"/>
    <mergeCell ref="K7:K8"/>
    <mergeCell ref="L7:L8"/>
    <mergeCell ref="M6:M8"/>
    <mergeCell ref="N6:P6"/>
    <mergeCell ref="Q6:Q8"/>
    <mergeCell ref="R6:R8"/>
    <mergeCell ref="S6:S8"/>
    <mergeCell ref="T6:T8"/>
    <mergeCell ref="N7:O7"/>
    <mergeCell ref="P7:P8"/>
    <mergeCell ref="A9:A26"/>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N26:O34"/>
    <mergeCell ref="Q26:R26"/>
    <mergeCell ref="C27:H27"/>
    <mergeCell ref="J27:M28"/>
    <mergeCell ref="P27:S27"/>
    <mergeCell ref="C28:H28"/>
    <mergeCell ref="P28:S28"/>
    <mergeCell ref="C29:H29"/>
    <mergeCell ref="M29:M34"/>
    <mergeCell ref="P29:Q32"/>
    <mergeCell ref="T29:T34"/>
    <mergeCell ref="A30:A32"/>
    <mergeCell ref="C30:H30"/>
    <mergeCell ref="C32:H32"/>
    <mergeCell ref="I32:K32"/>
    <mergeCell ref="R32:R34"/>
    <mergeCell ref="C33:H33"/>
    <mergeCell ref="C42:I42"/>
    <mergeCell ref="L42:R42"/>
    <mergeCell ref="J33:K33"/>
    <mergeCell ref="P33:Q33"/>
    <mergeCell ref="C34:H34"/>
    <mergeCell ref="P34:Q34"/>
    <mergeCell ref="C35:H35"/>
    <mergeCell ref="L35:Q35"/>
    <mergeCell ref="A43:B45"/>
    <mergeCell ref="C43:T45"/>
    <mergeCell ref="AB2:AN2"/>
    <mergeCell ref="A36:A42"/>
    <mergeCell ref="C36:H41"/>
    <mergeCell ref="L36:Q36"/>
    <mergeCell ref="L37:Q37"/>
    <mergeCell ref="L38:Q38"/>
    <mergeCell ref="L39:Q39"/>
    <mergeCell ref="L40:R41"/>
  </mergeCells>
  <dataValidations count="2">
    <dataValidation type="date" allowBlank="1" showInputMessage="1" showErrorMessage="1" promptTitle="Date Format" prompt="MM/DD/YYYY&#10;(For Example 06/24/2010)" errorTitle="Input Error" error="Invalid Acquisition Date entered" sqref="J30:J31">
      <formula1>36526</formula1>
      <formula2>TODAY()+1</formula2>
    </dataValidation>
    <dataValidation type="whole" operator="greaterThanOrEqual" allowBlank="1" showInputMessage="1" showErrorMessage="1" sqref="S36:S39 K30:L31 K34:L34 J36:J41 J9:M25">
      <formula1>0</formula1>
    </dataValidation>
  </dataValidations>
  <hyperlinks>
    <hyperlink ref="AB2:AH2" location="'P &amp; L'!A1" display="Main Page"/>
    <hyperlink ref="AB2:AN2" location="'IT-2'!AZ51" display="Main Page"/>
  </hyperlinks>
  <printOptions/>
  <pageMargins left="1" right="0.7" top="0.75" bottom="0.75" header="0.3" footer="0.3"/>
  <pageSetup fitToHeight="1" fitToWidth="1" horizontalDpi="600" verticalDpi="600" orientation="portrait" scale="49" r:id="rId2"/>
  <drawing r:id="rId1"/>
</worksheet>
</file>

<file path=xl/worksheets/sheet4.xml><?xml version="1.0" encoding="utf-8"?>
<worksheet xmlns="http://schemas.openxmlformats.org/spreadsheetml/2006/main" xmlns:r="http://schemas.openxmlformats.org/officeDocument/2006/relationships">
  <dimension ref="A1:FY973"/>
  <sheetViews>
    <sheetView zoomScale="120" zoomScaleNormal="120" zoomScalePageLayoutView="0" workbookViewId="0" topLeftCell="A1">
      <selection activeCell="FM2" sqref="FM2:FY2"/>
    </sheetView>
  </sheetViews>
  <sheetFormatPr defaultColWidth="0.85546875" defaultRowHeight="12.75"/>
  <cols>
    <col min="1" max="16384" width="0.85546875" style="117" customWidth="1"/>
  </cols>
  <sheetData>
    <row r="1" spans="1:164" ht="18" customHeight="1">
      <c r="A1" s="1806"/>
      <c r="B1" s="1807"/>
      <c r="C1" s="1807"/>
      <c r="D1" s="1807"/>
      <c r="E1" s="1807"/>
      <c r="F1" s="1807"/>
      <c r="G1" s="1807"/>
      <c r="H1" s="1807"/>
      <c r="I1" s="1807"/>
      <c r="J1" s="1807"/>
      <c r="K1" s="1807"/>
      <c r="L1" s="1807"/>
      <c r="M1" s="1807"/>
      <c r="N1" s="1807"/>
      <c r="O1" s="1810" t="s">
        <v>329</v>
      </c>
      <c r="P1" s="1810"/>
      <c r="Q1" s="1810"/>
      <c r="R1" s="1810"/>
      <c r="S1" s="1810"/>
      <c r="T1" s="1810"/>
      <c r="U1" s="1810"/>
      <c r="V1" s="1810"/>
      <c r="W1" s="1810"/>
      <c r="X1" s="1810"/>
      <c r="Y1" s="1810"/>
      <c r="Z1" s="1810"/>
      <c r="AA1" s="1810"/>
      <c r="AB1" s="1810"/>
      <c r="AC1" s="1810"/>
      <c r="AD1" s="1810"/>
      <c r="AE1" s="1810"/>
      <c r="AF1" s="1810"/>
      <c r="AG1" s="1810"/>
      <c r="AH1" s="1810"/>
      <c r="AI1" s="1810"/>
      <c r="AJ1" s="1810"/>
      <c r="AK1" s="1810"/>
      <c r="AL1" s="1810"/>
      <c r="AM1" s="1810"/>
      <c r="AN1" s="1810"/>
      <c r="AO1" s="1810"/>
      <c r="AP1" s="1810"/>
      <c r="AQ1" s="1810"/>
      <c r="AR1" s="1810"/>
      <c r="AS1" s="1810"/>
      <c r="AT1" s="1810"/>
      <c r="AU1" s="1810"/>
      <c r="AV1" s="1810"/>
      <c r="AW1" s="1810"/>
      <c r="AX1" s="1810"/>
      <c r="AY1" s="1810"/>
      <c r="AZ1" s="1810"/>
      <c r="BA1" s="1810"/>
      <c r="BB1" s="1810"/>
      <c r="BC1" s="1810"/>
      <c r="BD1" s="1810"/>
      <c r="BE1" s="1810"/>
      <c r="BF1" s="1810"/>
      <c r="BG1" s="1810"/>
      <c r="BH1" s="1810"/>
      <c r="BI1" s="1810"/>
      <c r="BJ1" s="1810"/>
      <c r="BK1" s="1810"/>
      <c r="BL1" s="1810"/>
      <c r="BM1" s="1810"/>
      <c r="BN1" s="1810"/>
      <c r="BO1" s="1810"/>
      <c r="BP1" s="1810"/>
      <c r="BQ1" s="1810"/>
      <c r="BR1" s="1810"/>
      <c r="BS1" s="1810"/>
      <c r="BT1" s="1810"/>
      <c r="BU1" s="1810"/>
      <c r="BV1" s="1810"/>
      <c r="BW1" s="1810"/>
      <c r="BX1" s="1810"/>
      <c r="BY1" s="1810"/>
      <c r="BZ1" s="1810"/>
      <c r="CA1" s="1810"/>
      <c r="CB1" s="1810"/>
      <c r="CC1" s="1810"/>
      <c r="CD1" s="1810"/>
      <c r="CE1" s="1810"/>
      <c r="CF1" s="1810"/>
      <c r="CG1" s="1810"/>
      <c r="CH1" s="1810"/>
      <c r="CI1" s="1810"/>
      <c r="CJ1" s="1810"/>
      <c r="CK1" s="1810"/>
      <c r="CL1" s="1810"/>
      <c r="CM1" s="1810"/>
      <c r="CN1" s="1810"/>
      <c r="CO1" s="1810"/>
      <c r="CP1" s="1810"/>
      <c r="CQ1" s="1810"/>
      <c r="CR1" s="1810"/>
      <c r="CS1" s="1810"/>
      <c r="CT1" s="1810"/>
      <c r="CU1" s="1810"/>
      <c r="CV1" s="1810"/>
      <c r="CW1" s="1810"/>
      <c r="CX1" s="1810"/>
      <c r="CY1" s="1810"/>
      <c r="CZ1" s="1810"/>
      <c r="DA1" s="1810"/>
      <c r="DB1" s="1810"/>
      <c r="DC1" s="1810"/>
      <c r="DD1" s="1810"/>
      <c r="DE1" s="1810"/>
      <c r="DF1" s="1810"/>
      <c r="DG1" s="1810"/>
      <c r="DH1" s="1810"/>
      <c r="DI1" s="1810"/>
      <c r="DJ1" s="1810"/>
      <c r="DK1" s="1810"/>
      <c r="DL1" s="1810"/>
      <c r="DM1" s="1810"/>
      <c r="DN1" s="1810"/>
      <c r="DO1" s="1810"/>
      <c r="DP1" s="1810"/>
      <c r="DQ1" s="1810"/>
      <c r="DR1" s="1810"/>
      <c r="DS1" s="1810"/>
      <c r="DT1" s="1810"/>
      <c r="DU1" s="1810"/>
      <c r="DV1" s="1810"/>
      <c r="DW1" s="1810"/>
      <c r="DX1" s="1810"/>
      <c r="DY1" s="1810"/>
      <c r="DZ1" s="1810"/>
      <c r="EA1" s="1810"/>
      <c r="EB1" s="1810"/>
      <c r="EC1" s="1810"/>
      <c r="ED1" s="1810"/>
      <c r="EE1" s="1810"/>
      <c r="EF1" s="1810"/>
      <c r="EG1" s="1810"/>
      <c r="EH1" s="1810"/>
      <c r="EI1" s="1810"/>
      <c r="EJ1" s="1810"/>
      <c r="EK1" s="1810"/>
      <c r="EL1" s="1810"/>
      <c r="EM1" s="1810"/>
      <c r="EN1" s="1810"/>
      <c r="EO1" s="1810"/>
      <c r="EP1" s="1811"/>
      <c r="EQ1" s="1812" t="s">
        <v>719</v>
      </c>
      <c r="ER1" s="1813"/>
      <c r="ES1" s="1813"/>
      <c r="ET1" s="1813"/>
      <c r="EU1" s="1813"/>
      <c r="EV1" s="1813"/>
      <c r="EW1" s="1813"/>
      <c r="EX1" s="1813"/>
      <c r="EY1" s="1813"/>
      <c r="EZ1" s="1813"/>
      <c r="FA1" s="1813"/>
      <c r="FB1" s="1813"/>
      <c r="FC1" s="1813"/>
      <c r="FD1" s="1813"/>
      <c r="FE1" s="1813"/>
      <c r="FF1" s="1813"/>
      <c r="FG1" s="1813"/>
      <c r="FH1" s="1814"/>
    </row>
    <row r="2" spans="1:181" ht="18" customHeight="1" thickBot="1">
      <c r="A2" s="1808"/>
      <c r="B2" s="1809"/>
      <c r="C2" s="1809"/>
      <c r="D2" s="1809"/>
      <c r="E2" s="1809"/>
      <c r="F2" s="1809"/>
      <c r="G2" s="1809"/>
      <c r="H2" s="1809"/>
      <c r="I2" s="1809"/>
      <c r="J2" s="1809"/>
      <c r="K2" s="1809"/>
      <c r="L2" s="1809"/>
      <c r="M2" s="1809"/>
      <c r="N2" s="1809"/>
      <c r="O2" s="1815" t="s">
        <v>330</v>
      </c>
      <c r="P2" s="1815"/>
      <c r="Q2" s="1815"/>
      <c r="R2" s="1815"/>
      <c r="S2" s="1815"/>
      <c r="T2" s="1815"/>
      <c r="U2" s="1815"/>
      <c r="V2" s="1815"/>
      <c r="W2" s="1815"/>
      <c r="X2" s="1815"/>
      <c r="Y2" s="1815"/>
      <c r="Z2" s="1815"/>
      <c r="AA2" s="1815"/>
      <c r="AB2" s="1815"/>
      <c r="AC2" s="1815"/>
      <c r="AD2" s="1815"/>
      <c r="AE2" s="1815"/>
      <c r="AF2" s="1815"/>
      <c r="AG2" s="1815"/>
      <c r="AH2" s="1815"/>
      <c r="AI2" s="1815"/>
      <c r="AJ2" s="1815"/>
      <c r="AK2" s="1815"/>
      <c r="AL2" s="1815"/>
      <c r="AM2" s="1815"/>
      <c r="AN2" s="1815"/>
      <c r="AO2" s="1815"/>
      <c r="AP2" s="1815"/>
      <c r="AQ2" s="1815"/>
      <c r="AR2" s="1815"/>
      <c r="AS2" s="1815"/>
      <c r="AT2" s="1815"/>
      <c r="AU2" s="1815"/>
      <c r="AV2" s="1815"/>
      <c r="AW2" s="1815"/>
      <c r="AX2" s="1815"/>
      <c r="AY2" s="1815"/>
      <c r="AZ2" s="1815"/>
      <c r="BA2" s="1815"/>
      <c r="BB2" s="1815"/>
      <c r="BC2" s="1815"/>
      <c r="BD2" s="1815"/>
      <c r="BE2" s="1815"/>
      <c r="BF2" s="1815"/>
      <c r="BG2" s="1815"/>
      <c r="BH2" s="1815"/>
      <c r="BI2" s="1815"/>
      <c r="BJ2" s="1815"/>
      <c r="BK2" s="1815"/>
      <c r="BL2" s="1815"/>
      <c r="BM2" s="1815"/>
      <c r="BN2" s="1815"/>
      <c r="BO2" s="1815"/>
      <c r="BP2" s="1815"/>
      <c r="BQ2" s="1815"/>
      <c r="BR2" s="1815"/>
      <c r="BS2" s="1815"/>
      <c r="BT2" s="1815"/>
      <c r="BU2" s="1815"/>
      <c r="BV2" s="1815"/>
      <c r="BW2" s="1815"/>
      <c r="BX2" s="1815"/>
      <c r="BY2" s="1815"/>
      <c r="BZ2" s="1815"/>
      <c r="CA2" s="1815"/>
      <c r="CB2" s="1815"/>
      <c r="CC2" s="1815"/>
      <c r="CD2" s="1815"/>
      <c r="CE2" s="1815"/>
      <c r="CF2" s="1815"/>
      <c r="CG2" s="1815"/>
      <c r="CH2" s="1815"/>
      <c r="CI2" s="1815"/>
      <c r="CJ2" s="1815"/>
      <c r="CK2" s="1815"/>
      <c r="CL2" s="1815"/>
      <c r="CM2" s="1815"/>
      <c r="CN2" s="1815"/>
      <c r="CO2" s="1815"/>
      <c r="CP2" s="1815"/>
      <c r="CQ2" s="1815"/>
      <c r="CR2" s="1815"/>
      <c r="CS2" s="1815"/>
      <c r="CT2" s="1815"/>
      <c r="CU2" s="1815"/>
      <c r="CV2" s="1815"/>
      <c r="CW2" s="1815"/>
      <c r="CX2" s="1815"/>
      <c r="CY2" s="1815"/>
      <c r="CZ2" s="1815"/>
      <c r="DA2" s="1815"/>
      <c r="DB2" s="1815"/>
      <c r="DC2" s="1815"/>
      <c r="DD2" s="1815"/>
      <c r="DE2" s="1815"/>
      <c r="DF2" s="1815"/>
      <c r="DG2" s="1815"/>
      <c r="DH2" s="1815"/>
      <c r="DI2" s="1815"/>
      <c r="DJ2" s="1815"/>
      <c r="DK2" s="1815"/>
      <c r="DL2" s="1815"/>
      <c r="DM2" s="1815"/>
      <c r="DN2" s="1815"/>
      <c r="DO2" s="1815"/>
      <c r="DP2" s="1815"/>
      <c r="DQ2" s="1815"/>
      <c r="DR2" s="1815"/>
      <c r="DS2" s="1815"/>
      <c r="DT2" s="1815"/>
      <c r="DU2" s="1815"/>
      <c r="DV2" s="1815"/>
      <c r="DW2" s="1815"/>
      <c r="DX2" s="1815"/>
      <c r="DY2" s="1815"/>
      <c r="DZ2" s="1815"/>
      <c r="EA2" s="1815"/>
      <c r="EB2" s="1815"/>
      <c r="EC2" s="1815"/>
      <c r="ED2" s="1815"/>
      <c r="EE2" s="1815"/>
      <c r="EF2" s="1815"/>
      <c r="EG2" s="1815"/>
      <c r="EH2" s="1815"/>
      <c r="EI2" s="1815"/>
      <c r="EJ2" s="1815"/>
      <c r="EK2" s="1815"/>
      <c r="EL2" s="1815"/>
      <c r="EM2" s="1815"/>
      <c r="EN2" s="1815"/>
      <c r="EO2" s="1815"/>
      <c r="EP2" s="1816"/>
      <c r="EQ2" s="1817" t="s">
        <v>331</v>
      </c>
      <c r="ER2" s="1818"/>
      <c r="ES2" s="1818"/>
      <c r="ET2" s="1818"/>
      <c r="EU2" s="1818"/>
      <c r="EV2" s="1818"/>
      <c r="EW2" s="1818"/>
      <c r="EX2" s="1818"/>
      <c r="EY2" s="1818"/>
      <c r="EZ2" s="1818"/>
      <c r="FA2" s="1818"/>
      <c r="FB2" s="1818"/>
      <c r="FC2" s="1818"/>
      <c r="FD2" s="1818"/>
      <c r="FE2" s="1818"/>
      <c r="FF2" s="1818"/>
      <c r="FG2" s="1818"/>
      <c r="FH2" s="1819"/>
      <c r="FM2" s="1540" t="s">
        <v>299</v>
      </c>
      <c r="FN2" s="1541"/>
      <c r="FO2" s="1541"/>
      <c r="FP2" s="1541"/>
      <c r="FQ2" s="1541"/>
      <c r="FR2" s="1541"/>
      <c r="FS2" s="1541"/>
      <c r="FT2" s="1541"/>
      <c r="FU2" s="1541"/>
      <c r="FV2" s="1541"/>
      <c r="FW2" s="1541"/>
      <c r="FX2" s="1541"/>
      <c r="FY2" s="1542"/>
    </row>
    <row r="3" spans="1:181" ht="18" customHeight="1" thickBot="1">
      <c r="A3" s="1773"/>
      <c r="B3" s="1774"/>
      <c r="C3" s="1775"/>
      <c r="D3" s="1782" t="s">
        <v>3</v>
      </c>
      <c r="E3" s="1783"/>
      <c r="F3" s="1783"/>
      <c r="G3" s="1783"/>
      <c r="H3" s="1783"/>
      <c r="I3" s="1783"/>
      <c r="J3" s="1783"/>
      <c r="K3" s="1783"/>
      <c r="L3" s="1783"/>
      <c r="M3" s="1783"/>
      <c r="N3" s="1783"/>
      <c r="O3" s="1783"/>
      <c r="P3" s="1783"/>
      <c r="Q3" s="1783"/>
      <c r="R3" s="1784"/>
      <c r="S3" s="1785">
        <f>IF('IT-2'!CR10="I",'IT-2'!X10,'IT-2'!X11)</f>
        <v>0</v>
      </c>
      <c r="T3" s="1786"/>
      <c r="U3" s="1786"/>
      <c r="V3" s="1786"/>
      <c r="W3" s="1786"/>
      <c r="X3" s="1786"/>
      <c r="Y3" s="1786"/>
      <c r="Z3" s="1786"/>
      <c r="AA3" s="1786"/>
      <c r="AB3" s="1786"/>
      <c r="AC3" s="1786"/>
      <c r="AD3" s="1786"/>
      <c r="AE3" s="1786"/>
      <c r="AF3" s="1786"/>
      <c r="AG3" s="1786"/>
      <c r="AH3" s="1786"/>
      <c r="AI3" s="1786"/>
      <c r="AJ3" s="1786"/>
      <c r="AK3" s="1786"/>
      <c r="AL3" s="1786"/>
      <c r="AM3" s="1786"/>
      <c r="AN3" s="1786"/>
      <c r="AO3" s="1786"/>
      <c r="AP3" s="1786"/>
      <c r="AQ3" s="1786"/>
      <c r="AR3" s="1786"/>
      <c r="AS3" s="1786"/>
      <c r="AT3" s="1786"/>
      <c r="AU3" s="1786"/>
      <c r="AV3" s="1786"/>
      <c r="AW3" s="1786"/>
      <c r="AX3" s="1786"/>
      <c r="AY3" s="1786"/>
      <c r="AZ3" s="1786"/>
      <c r="BA3" s="1786"/>
      <c r="BB3" s="1786"/>
      <c r="BC3" s="1786"/>
      <c r="BD3" s="1786"/>
      <c r="BE3" s="1786"/>
      <c r="BF3" s="1786"/>
      <c r="BG3" s="1786"/>
      <c r="BH3" s="1786"/>
      <c r="BI3" s="1786"/>
      <c r="BJ3" s="1786"/>
      <c r="BK3" s="1786"/>
      <c r="BL3" s="1786"/>
      <c r="BM3" s="1786"/>
      <c r="BN3" s="1786"/>
      <c r="BO3" s="1786"/>
      <c r="BP3" s="1786"/>
      <c r="BQ3" s="1786"/>
      <c r="BR3" s="1786"/>
      <c r="BS3" s="1786"/>
      <c r="BT3" s="1786"/>
      <c r="BU3" s="1786"/>
      <c r="BV3" s="1786"/>
      <c r="BW3" s="1786"/>
      <c r="BX3" s="1786"/>
      <c r="BY3" s="1786"/>
      <c r="BZ3" s="1786"/>
      <c r="CA3" s="1786"/>
      <c r="CB3" s="1786"/>
      <c r="CC3" s="1786"/>
      <c r="CD3" s="1786"/>
      <c r="CE3" s="1786"/>
      <c r="CF3" s="1786"/>
      <c r="CG3" s="1786"/>
      <c r="CH3" s="1786"/>
      <c r="CI3" s="1786"/>
      <c r="CJ3" s="1786"/>
      <c r="CK3" s="1786"/>
      <c r="CL3" s="1786"/>
      <c r="CM3" s="1786"/>
      <c r="CN3" s="1786"/>
      <c r="CO3" s="1786"/>
      <c r="CP3" s="1786"/>
      <c r="CQ3" s="1786"/>
      <c r="CR3" s="1786"/>
      <c r="CS3" s="1786"/>
      <c r="CT3" s="1786"/>
      <c r="CU3" s="1786"/>
      <c r="CV3" s="1786"/>
      <c r="CW3" s="1786"/>
      <c r="CX3" s="1786"/>
      <c r="CY3" s="1786"/>
      <c r="CZ3" s="1786"/>
      <c r="DA3" s="1786"/>
      <c r="DB3" s="1786"/>
      <c r="DC3" s="1786"/>
      <c r="DD3" s="1786"/>
      <c r="DE3" s="1786"/>
      <c r="DF3" s="1786"/>
      <c r="DG3" s="1786"/>
      <c r="DH3" s="1786"/>
      <c r="DI3" s="1786"/>
      <c r="DJ3" s="1786"/>
      <c r="DK3" s="1786"/>
      <c r="DL3" s="1786"/>
      <c r="DM3" s="1786"/>
      <c r="DN3" s="1786"/>
      <c r="DO3" s="1786"/>
      <c r="DP3" s="1786"/>
      <c r="DQ3" s="1786"/>
      <c r="DR3" s="1786"/>
      <c r="DS3" s="1786"/>
      <c r="DT3" s="1786"/>
      <c r="DU3" s="1786"/>
      <c r="DV3" s="1786"/>
      <c r="DW3" s="1786"/>
      <c r="DX3" s="1786"/>
      <c r="DY3" s="1786"/>
      <c r="DZ3" s="1786"/>
      <c r="EA3" s="1786"/>
      <c r="EB3" s="1786"/>
      <c r="EC3" s="1786"/>
      <c r="ED3" s="1786"/>
      <c r="EE3" s="1786"/>
      <c r="EF3" s="1786"/>
      <c r="EG3" s="1786"/>
      <c r="EH3" s="1787"/>
      <c r="EI3" s="1788" t="s">
        <v>7</v>
      </c>
      <c r="EJ3" s="1783"/>
      <c r="EK3" s="1783"/>
      <c r="EL3" s="1783"/>
      <c r="EM3" s="1783"/>
      <c r="EN3" s="1783"/>
      <c r="EO3" s="1783"/>
      <c r="EP3" s="1789"/>
      <c r="EQ3" s="1790">
        <f>'IT-2'!CR11</f>
        <v>0</v>
      </c>
      <c r="ER3" s="1791"/>
      <c r="ES3" s="1791"/>
      <c r="ET3" s="1791"/>
      <c r="EU3" s="1791"/>
      <c r="EV3" s="1791"/>
      <c r="EW3" s="1791"/>
      <c r="EX3" s="1791"/>
      <c r="EY3" s="1791"/>
      <c r="EZ3" s="1791"/>
      <c r="FA3" s="1791"/>
      <c r="FB3" s="1791"/>
      <c r="FC3" s="1791"/>
      <c r="FD3" s="1791"/>
      <c r="FE3" s="1791"/>
      <c r="FF3" s="1791"/>
      <c r="FG3" s="1791"/>
      <c r="FH3" s="1792"/>
      <c r="FM3" s="134"/>
      <c r="FN3" s="134"/>
      <c r="FO3" s="134"/>
      <c r="FP3" s="134"/>
      <c r="FQ3" s="134"/>
      <c r="FR3" s="134"/>
      <c r="FS3" s="134"/>
      <c r="FT3" s="134"/>
      <c r="FU3" s="134"/>
      <c r="FV3" s="134"/>
      <c r="FW3" s="134"/>
      <c r="FX3" s="134"/>
      <c r="FY3" s="134"/>
    </row>
    <row r="4" spans="1:164" ht="18" customHeight="1" thickBot="1">
      <c r="A4" s="1776"/>
      <c r="B4" s="1777"/>
      <c r="C4" s="1778"/>
      <c r="D4" s="1793" t="s">
        <v>332</v>
      </c>
      <c r="E4" s="1794"/>
      <c r="F4" s="1794"/>
      <c r="G4" s="1794"/>
      <c r="H4" s="1794"/>
      <c r="I4" s="1794"/>
      <c r="J4" s="1794"/>
      <c r="K4" s="1794"/>
      <c r="L4" s="1794"/>
      <c r="M4" s="1794"/>
      <c r="N4" s="1794"/>
      <c r="O4" s="1794"/>
      <c r="P4" s="1794"/>
      <c r="Q4" s="1794"/>
      <c r="R4" s="1795"/>
      <c r="S4" s="1796">
        <f>'IT-2'!CR12</f>
        <v>0</v>
      </c>
      <c r="T4" s="1797"/>
      <c r="U4" s="1797"/>
      <c r="V4" s="1797"/>
      <c r="W4" s="1797"/>
      <c r="X4" s="1797"/>
      <c r="Y4" s="1797"/>
      <c r="Z4" s="1797"/>
      <c r="AA4" s="1797"/>
      <c r="AB4" s="1797"/>
      <c r="AC4" s="1797"/>
      <c r="AD4" s="1797"/>
      <c r="AE4" s="1797"/>
      <c r="AF4" s="1797"/>
      <c r="AG4" s="1797"/>
      <c r="AH4" s="1797"/>
      <c r="AI4" s="1797"/>
      <c r="AJ4" s="1797"/>
      <c r="AK4" s="1797"/>
      <c r="AL4" s="1797"/>
      <c r="AM4" s="1797"/>
      <c r="AN4" s="1797"/>
      <c r="AO4" s="1797"/>
      <c r="AP4" s="1797"/>
      <c r="AQ4" s="1797"/>
      <c r="AR4" s="1797"/>
      <c r="AS4" s="1797"/>
      <c r="AT4" s="1797"/>
      <c r="AU4" s="1797"/>
      <c r="AV4" s="1797"/>
      <c r="AW4" s="1797"/>
      <c r="AX4" s="1797"/>
      <c r="AY4" s="1797"/>
      <c r="AZ4" s="1797"/>
      <c r="BA4" s="1797"/>
      <c r="BB4" s="1797"/>
      <c r="BC4" s="1797"/>
      <c r="BD4" s="1797"/>
      <c r="BE4" s="1797"/>
      <c r="BF4" s="1797"/>
      <c r="BG4" s="1797"/>
      <c r="BH4" s="1797"/>
      <c r="BI4" s="1797"/>
      <c r="BJ4" s="1797"/>
      <c r="BK4" s="1797"/>
      <c r="BL4" s="1797"/>
      <c r="BM4" s="1797"/>
      <c r="BN4" s="1797"/>
      <c r="BO4" s="1797"/>
      <c r="BP4" s="1797"/>
      <c r="BQ4" s="1797"/>
      <c r="BR4" s="1797"/>
      <c r="BS4" s="1797"/>
      <c r="BT4" s="1797"/>
      <c r="BU4" s="1797"/>
      <c r="BV4" s="1797"/>
      <c r="BW4" s="1797"/>
      <c r="BX4" s="1797"/>
      <c r="BY4" s="1797"/>
      <c r="BZ4" s="1797"/>
      <c r="CA4" s="1797"/>
      <c r="CB4" s="1797"/>
      <c r="CC4" s="1797"/>
      <c r="CD4" s="1797"/>
      <c r="CE4" s="1797"/>
      <c r="CF4" s="1797"/>
      <c r="CG4" s="1797"/>
      <c r="CH4" s="1797"/>
      <c r="CI4" s="1797"/>
      <c r="CJ4" s="1797"/>
      <c r="CK4" s="1797"/>
      <c r="CL4" s="1797"/>
      <c r="CM4" s="1797"/>
      <c r="CN4" s="1797"/>
      <c r="CO4" s="1797"/>
      <c r="CP4" s="1797"/>
      <c r="CQ4" s="1797"/>
      <c r="CR4" s="1797"/>
      <c r="CS4" s="1797"/>
      <c r="CT4" s="1797"/>
      <c r="CU4" s="1797"/>
      <c r="CV4" s="1797"/>
      <c r="CW4" s="1797"/>
      <c r="CX4" s="1797"/>
      <c r="CY4" s="1797"/>
      <c r="CZ4" s="1797"/>
      <c r="DA4" s="1797"/>
      <c r="DB4" s="1797"/>
      <c r="DC4" s="1797"/>
      <c r="DD4" s="1797"/>
      <c r="DE4" s="1797"/>
      <c r="DF4" s="1797"/>
      <c r="DG4" s="1797"/>
      <c r="DH4" s="1797"/>
      <c r="DI4" s="1797"/>
      <c r="DJ4" s="1797"/>
      <c r="DK4" s="1797"/>
      <c r="DL4" s="1797"/>
      <c r="DM4" s="1797"/>
      <c r="DN4" s="1797"/>
      <c r="DO4" s="1797"/>
      <c r="DP4" s="1797"/>
      <c r="DQ4" s="1797"/>
      <c r="DR4" s="1797"/>
      <c r="DS4" s="1797"/>
      <c r="DT4" s="1797"/>
      <c r="DU4" s="1797"/>
      <c r="DV4" s="1797"/>
      <c r="DW4" s="1797"/>
      <c r="DX4" s="1797"/>
      <c r="DY4" s="1797"/>
      <c r="DZ4" s="1797"/>
      <c r="EA4" s="1797"/>
      <c r="EB4" s="1797"/>
      <c r="EC4" s="1797"/>
      <c r="ED4" s="1797"/>
      <c r="EE4" s="1797"/>
      <c r="EF4" s="1797"/>
      <c r="EG4" s="1797"/>
      <c r="EH4" s="1798"/>
      <c r="EI4" s="1799" t="s">
        <v>8</v>
      </c>
      <c r="EJ4" s="1794"/>
      <c r="EK4" s="1794"/>
      <c r="EL4" s="1794"/>
      <c r="EM4" s="1794"/>
      <c r="EN4" s="1794"/>
      <c r="EO4" s="1794"/>
      <c r="EP4" s="1800"/>
      <c r="EQ4" s="1801">
        <v>2013</v>
      </c>
      <c r="ER4" s="1802"/>
      <c r="ES4" s="1802"/>
      <c r="ET4" s="1802"/>
      <c r="EU4" s="1802"/>
      <c r="EV4" s="1802"/>
      <c r="EW4" s="1802"/>
      <c r="EX4" s="1802"/>
      <c r="EY4" s="1802"/>
      <c r="EZ4" s="1802"/>
      <c r="FA4" s="1802"/>
      <c r="FB4" s="1802"/>
      <c r="FC4" s="1802"/>
      <c r="FD4" s="1802"/>
      <c r="FE4" s="1802"/>
      <c r="FF4" s="1802"/>
      <c r="FG4" s="1802"/>
      <c r="FH4" s="1803"/>
    </row>
    <row r="5" spans="1:164" ht="18" customHeight="1" thickBot="1">
      <c r="A5" s="1779"/>
      <c r="B5" s="1780"/>
      <c r="C5" s="1781"/>
      <c r="D5" s="1804" t="s">
        <v>4</v>
      </c>
      <c r="E5" s="1767"/>
      <c r="F5" s="1767"/>
      <c r="G5" s="1767"/>
      <c r="H5" s="1767"/>
      <c r="I5" s="1767"/>
      <c r="J5" s="1767"/>
      <c r="K5" s="1767"/>
      <c r="L5" s="1767"/>
      <c r="M5" s="1767"/>
      <c r="N5" s="1767"/>
      <c r="O5" s="1767"/>
      <c r="P5" s="1767"/>
      <c r="Q5" s="1767"/>
      <c r="R5" s="1805"/>
      <c r="S5" s="1763">
        <f>'IT-2'!X11</f>
        <v>0</v>
      </c>
      <c r="T5" s="1764"/>
      <c r="U5" s="1764"/>
      <c r="V5" s="1764"/>
      <c r="W5" s="1764"/>
      <c r="X5" s="1764"/>
      <c r="Y5" s="1764"/>
      <c r="Z5" s="1764"/>
      <c r="AA5" s="1764"/>
      <c r="AB5" s="1764"/>
      <c r="AC5" s="1764"/>
      <c r="AD5" s="1764"/>
      <c r="AE5" s="1764"/>
      <c r="AF5" s="1764"/>
      <c r="AG5" s="1764"/>
      <c r="AH5" s="1764"/>
      <c r="AI5" s="1764"/>
      <c r="AJ5" s="1764"/>
      <c r="AK5" s="1764"/>
      <c r="AL5" s="1764"/>
      <c r="AM5" s="1764"/>
      <c r="AN5" s="1764"/>
      <c r="AO5" s="1764"/>
      <c r="AP5" s="1764"/>
      <c r="AQ5" s="1764"/>
      <c r="AR5" s="1764"/>
      <c r="AS5" s="1764"/>
      <c r="AT5" s="1764"/>
      <c r="AU5" s="1764"/>
      <c r="AV5" s="1764"/>
      <c r="AW5" s="1764"/>
      <c r="AX5" s="1764"/>
      <c r="AY5" s="1764"/>
      <c r="AZ5" s="1764"/>
      <c r="BA5" s="1764"/>
      <c r="BB5" s="1764"/>
      <c r="BC5" s="1764"/>
      <c r="BD5" s="1764"/>
      <c r="BE5" s="1764"/>
      <c r="BF5" s="1764"/>
      <c r="BG5" s="1764"/>
      <c r="BH5" s="1764"/>
      <c r="BI5" s="1764"/>
      <c r="BJ5" s="1764"/>
      <c r="BK5" s="1764"/>
      <c r="BL5" s="1764"/>
      <c r="BM5" s="1764"/>
      <c r="BN5" s="1764"/>
      <c r="BO5" s="1764"/>
      <c r="BP5" s="1764"/>
      <c r="BQ5" s="1764"/>
      <c r="BR5" s="1764"/>
      <c r="BS5" s="1764"/>
      <c r="BT5" s="1764"/>
      <c r="BU5" s="1764"/>
      <c r="BV5" s="1764"/>
      <c r="BW5" s="1764"/>
      <c r="BX5" s="1764"/>
      <c r="BY5" s="1764"/>
      <c r="BZ5" s="1764"/>
      <c r="CA5" s="1764"/>
      <c r="CB5" s="1764"/>
      <c r="CC5" s="1764"/>
      <c r="CD5" s="1764"/>
      <c r="CE5" s="1764"/>
      <c r="CF5" s="1764"/>
      <c r="CG5" s="1764"/>
      <c r="CH5" s="1764"/>
      <c r="CI5" s="1764"/>
      <c r="CJ5" s="1764"/>
      <c r="CK5" s="1764"/>
      <c r="CL5" s="1764"/>
      <c r="CM5" s="1764"/>
      <c r="CN5" s="1764"/>
      <c r="CO5" s="1764"/>
      <c r="CP5" s="1764"/>
      <c r="CQ5" s="1764"/>
      <c r="CR5" s="1764"/>
      <c r="CS5" s="1764"/>
      <c r="CT5" s="1764"/>
      <c r="CU5" s="1764"/>
      <c r="CV5" s="1764"/>
      <c r="CW5" s="1764"/>
      <c r="CX5" s="1764"/>
      <c r="CY5" s="1764"/>
      <c r="CZ5" s="1764"/>
      <c r="DA5" s="1764"/>
      <c r="DB5" s="1764"/>
      <c r="DC5" s="1764"/>
      <c r="DD5" s="1764"/>
      <c r="DE5" s="1764"/>
      <c r="DF5" s="1764"/>
      <c r="DG5" s="1764"/>
      <c r="DH5" s="1764"/>
      <c r="DI5" s="1764"/>
      <c r="DJ5" s="1764"/>
      <c r="DK5" s="1764"/>
      <c r="DL5" s="1764"/>
      <c r="DM5" s="1764"/>
      <c r="DN5" s="1764"/>
      <c r="DO5" s="1764"/>
      <c r="DP5" s="1764"/>
      <c r="DQ5" s="1764"/>
      <c r="DR5" s="1764"/>
      <c r="DS5" s="1764"/>
      <c r="DT5" s="1764"/>
      <c r="DU5" s="1764"/>
      <c r="DV5" s="1764"/>
      <c r="DW5" s="1764"/>
      <c r="DX5" s="1764"/>
      <c r="DY5" s="1764"/>
      <c r="DZ5" s="1764"/>
      <c r="EA5" s="1764"/>
      <c r="EB5" s="1764"/>
      <c r="EC5" s="1764"/>
      <c r="ED5" s="1764"/>
      <c r="EE5" s="1764"/>
      <c r="EF5" s="1764"/>
      <c r="EG5" s="1764"/>
      <c r="EH5" s="1765"/>
      <c r="EI5" s="1766" t="s">
        <v>32</v>
      </c>
      <c r="EJ5" s="1767"/>
      <c r="EK5" s="1767"/>
      <c r="EL5" s="1767"/>
      <c r="EM5" s="1767"/>
      <c r="EN5" s="1767"/>
      <c r="EO5" s="1767"/>
      <c r="EP5" s="1768"/>
      <c r="EQ5" s="1769" t="str">
        <f>'IT-2'!CP104</f>
        <v>RTO, LAHORE.</v>
      </c>
      <c r="ER5" s="1770"/>
      <c r="ES5" s="1770"/>
      <c r="ET5" s="1770"/>
      <c r="EU5" s="1770"/>
      <c r="EV5" s="1770"/>
      <c r="EW5" s="1770"/>
      <c r="EX5" s="1770"/>
      <c r="EY5" s="1770"/>
      <c r="EZ5" s="1770"/>
      <c r="FA5" s="1770"/>
      <c r="FB5" s="1770"/>
      <c r="FC5" s="1770"/>
      <c r="FD5" s="1770"/>
      <c r="FE5" s="1770"/>
      <c r="FF5" s="1770"/>
      <c r="FG5" s="1770"/>
      <c r="FH5" s="1771"/>
    </row>
    <row r="6" spans="1:164" ht="18" customHeight="1">
      <c r="A6" s="1733" t="s">
        <v>333</v>
      </c>
      <c r="B6" s="1734"/>
      <c r="C6" s="1735"/>
      <c r="D6" s="1704" t="s">
        <v>197</v>
      </c>
      <c r="E6" s="1705"/>
      <c r="F6" s="1705"/>
      <c r="G6" s="1705"/>
      <c r="H6" s="1708" t="s">
        <v>334</v>
      </c>
      <c r="I6" s="1708"/>
      <c r="J6" s="1708"/>
      <c r="K6" s="1708"/>
      <c r="L6" s="1708"/>
      <c r="M6" s="1708"/>
      <c r="N6" s="1708"/>
      <c r="O6" s="1708"/>
      <c r="P6" s="1708"/>
      <c r="Q6" s="1708"/>
      <c r="R6" s="1708"/>
      <c r="S6" s="1708"/>
      <c r="T6" s="1708"/>
      <c r="U6" s="1708"/>
      <c r="V6" s="1708"/>
      <c r="W6" s="1708"/>
      <c r="X6" s="1708"/>
      <c r="Y6" s="1708"/>
      <c r="Z6" s="1708"/>
      <c r="AA6" s="1708"/>
      <c r="AB6" s="1708"/>
      <c r="AC6" s="1708"/>
      <c r="AD6" s="1708"/>
      <c r="AE6" s="1708"/>
      <c r="AF6" s="1708"/>
      <c r="AG6" s="1708"/>
      <c r="AH6" s="1708"/>
      <c r="AI6" s="1708"/>
      <c r="AJ6" s="1708"/>
      <c r="AK6" s="1708"/>
      <c r="AL6" s="1708"/>
      <c r="AM6" s="1708"/>
      <c r="AN6" s="1708"/>
      <c r="AO6" s="1708"/>
      <c r="AP6" s="1708"/>
      <c r="AQ6" s="1708"/>
      <c r="AR6" s="1708"/>
      <c r="AS6" s="1708"/>
      <c r="AT6" s="1708"/>
      <c r="AU6" s="1708"/>
      <c r="AV6" s="1708"/>
      <c r="AW6" s="1708"/>
      <c r="AX6" s="1708"/>
      <c r="AY6" s="1708"/>
      <c r="AZ6" s="1708"/>
      <c r="BA6" s="1708"/>
      <c r="BB6" s="1708"/>
      <c r="BC6" s="1708"/>
      <c r="BD6" s="1708"/>
      <c r="BE6" s="1708"/>
      <c r="BF6" s="1708"/>
      <c r="BG6" s="1708"/>
      <c r="BH6" s="1708"/>
      <c r="BI6" s="1708"/>
      <c r="BJ6" s="1708"/>
      <c r="BK6" s="1708"/>
      <c r="BL6" s="1708"/>
      <c r="BM6" s="1708"/>
      <c r="BN6" s="1708"/>
      <c r="BO6" s="1708"/>
      <c r="BP6" s="1708"/>
      <c r="BQ6" s="1708"/>
      <c r="BR6" s="1708"/>
      <c r="BS6" s="1708"/>
      <c r="BT6" s="1708"/>
      <c r="BU6" s="1708"/>
      <c r="BV6" s="1708"/>
      <c r="BW6" s="1708"/>
      <c r="BX6" s="1708"/>
      <c r="BY6" s="1708"/>
      <c r="BZ6" s="1708"/>
      <c r="CA6" s="1708"/>
      <c r="CB6" s="1708"/>
      <c r="CC6" s="1708"/>
      <c r="CD6" s="1708"/>
      <c r="CE6" s="1708"/>
      <c r="CF6" s="1708"/>
      <c r="CG6" s="1708"/>
      <c r="CH6" s="1708"/>
      <c r="CI6" s="1708"/>
      <c r="CJ6" s="1708"/>
      <c r="CK6" s="1708"/>
      <c r="CL6" s="1708"/>
      <c r="CM6" s="1708"/>
      <c r="CN6" s="1708"/>
      <c r="CO6" s="1708"/>
      <c r="CP6" s="1708"/>
      <c r="CQ6" s="1708"/>
      <c r="CR6" s="1708"/>
      <c r="CS6" s="1708"/>
      <c r="CT6" s="1708"/>
      <c r="CU6" s="1708"/>
      <c r="CV6" s="1708"/>
      <c r="CW6" s="1708"/>
      <c r="CX6" s="1708"/>
      <c r="CY6" s="1708"/>
      <c r="CZ6" s="1708"/>
      <c r="DA6" s="1708"/>
      <c r="DB6" s="1708"/>
      <c r="DC6" s="1708"/>
      <c r="DD6" s="1708"/>
      <c r="DE6" s="1708"/>
      <c r="DF6" s="1708"/>
      <c r="DG6" s="1708" t="s">
        <v>335</v>
      </c>
      <c r="DH6" s="1708"/>
      <c r="DI6" s="1708"/>
      <c r="DJ6" s="1708"/>
      <c r="DK6" s="1708"/>
      <c r="DL6" s="1708"/>
      <c r="DM6" s="1708"/>
      <c r="DN6" s="1708"/>
      <c r="DO6" s="1708"/>
      <c r="DP6" s="1708"/>
      <c r="DQ6" s="1708"/>
      <c r="DR6" s="1708"/>
      <c r="DS6" s="1708"/>
      <c r="DT6" s="1708"/>
      <c r="DU6" s="1708"/>
      <c r="DV6" s="1708"/>
      <c r="DW6" s="1708"/>
      <c r="DX6" s="1708"/>
      <c r="DY6" s="1708" t="s">
        <v>336</v>
      </c>
      <c r="DZ6" s="1708"/>
      <c r="EA6" s="1708"/>
      <c r="EB6" s="1708"/>
      <c r="EC6" s="1708"/>
      <c r="ED6" s="1708"/>
      <c r="EE6" s="1708"/>
      <c r="EF6" s="1708"/>
      <c r="EG6" s="1708"/>
      <c r="EH6" s="1708"/>
      <c r="EI6" s="1708"/>
      <c r="EJ6" s="1708"/>
      <c r="EK6" s="1708"/>
      <c r="EL6" s="1708"/>
      <c r="EM6" s="1708"/>
      <c r="EN6" s="1708"/>
      <c r="EO6" s="1708"/>
      <c r="EP6" s="1708"/>
      <c r="EQ6" s="1708" t="s">
        <v>337</v>
      </c>
      <c r="ER6" s="1708"/>
      <c r="ES6" s="1708"/>
      <c r="ET6" s="1708"/>
      <c r="EU6" s="1708"/>
      <c r="EV6" s="1708"/>
      <c r="EW6" s="1708"/>
      <c r="EX6" s="1708"/>
      <c r="EY6" s="1708"/>
      <c r="EZ6" s="1708"/>
      <c r="FA6" s="1708"/>
      <c r="FB6" s="1708"/>
      <c r="FC6" s="1708"/>
      <c r="FD6" s="1708"/>
      <c r="FE6" s="1708"/>
      <c r="FF6" s="1708"/>
      <c r="FG6" s="1708"/>
      <c r="FH6" s="1772"/>
    </row>
    <row r="7" spans="1:164" ht="18" customHeight="1" thickBot="1">
      <c r="A7" s="1736"/>
      <c r="B7" s="1737"/>
      <c r="C7" s="1738"/>
      <c r="D7" s="1706"/>
      <c r="E7" s="1707"/>
      <c r="F7" s="1707"/>
      <c r="G7" s="1707"/>
      <c r="H7" s="1755" t="s">
        <v>338</v>
      </c>
      <c r="I7" s="1755"/>
      <c r="J7" s="1755"/>
      <c r="K7" s="1755"/>
      <c r="L7" s="1755"/>
      <c r="M7" s="1755"/>
      <c r="N7" s="1755"/>
      <c r="O7" s="1755"/>
      <c r="P7" s="1755"/>
      <c r="Q7" s="1755"/>
      <c r="R7" s="1755"/>
      <c r="S7" s="1755"/>
      <c r="T7" s="1755"/>
      <c r="U7" s="1755"/>
      <c r="V7" s="1755"/>
      <c r="W7" s="1755"/>
      <c r="X7" s="1755"/>
      <c r="Y7" s="1755"/>
      <c r="Z7" s="1755"/>
      <c r="AA7" s="1755"/>
      <c r="AB7" s="1755"/>
      <c r="AC7" s="1755"/>
      <c r="AD7" s="1755"/>
      <c r="AE7" s="1755"/>
      <c r="AF7" s="1755"/>
      <c r="AG7" s="1755"/>
      <c r="AH7" s="1755"/>
      <c r="AI7" s="1755"/>
      <c r="AJ7" s="1755"/>
      <c r="AK7" s="1755"/>
      <c r="AL7" s="1755"/>
      <c r="AM7" s="1755"/>
      <c r="AN7" s="1755"/>
      <c r="AO7" s="1755"/>
      <c r="AP7" s="1755"/>
      <c r="AQ7" s="1755"/>
      <c r="AR7" s="1755"/>
      <c r="AS7" s="1755"/>
      <c r="AT7" s="1755"/>
      <c r="AU7" s="1755"/>
      <c r="AV7" s="1755"/>
      <c r="AW7" s="1755"/>
      <c r="AX7" s="1755"/>
      <c r="AY7" s="1755"/>
      <c r="AZ7" s="1755"/>
      <c r="BA7" s="1755"/>
      <c r="BB7" s="1755"/>
      <c r="BC7" s="1755"/>
      <c r="BD7" s="1755"/>
      <c r="BE7" s="1755"/>
      <c r="BF7" s="1755"/>
      <c r="BG7" s="1755"/>
      <c r="BH7" s="1755"/>
      <c r="BI7" s="1755"/>
      <c r="BJ7" s="1755"/>
      <c r="BK7" s="1755"/>
      <c r="BL7" s="1755"/>
      <c r="BM7" s="1755"/>
      <c r="BN7" s="1755"/>
      <c r="BO7" s="1755"/>
      <c r="BP7" s="1755"/>
      <c r="BQ7" s="1755"/>
      <c r="BR7" s="1755"/>
      <c r="BS7" s="1755"/>
      <c r="BT7" s="1755"/>
      <c r="BU7" s="1755"/>
      <c r="BV7" s="1755"/>
      <c r="BW7" s="1755"/>
      <c r="BX7" s="1755"/>
      <c r="BY7" s="1755"/>
      <c r="BZ7" s="1755"/>
      <c r="CA7" s="1755"/>
      <c r="CB7" s="1755"/>
      <c r="CC7" s="1755"/>
      <c r="CD7" s="1755"/>
      <c r="CE7" s="1755"/>
      <c r="CF7" s="1755"/>
      <c r="CG7" s="1755"/>
      <c r="CH7" s="1755"/>
      <c r="CI7" s="1755"/>
      <c r="CJ7" s="1755"/>
      <c r="CK7" s="1755"/>
      <c r="CL7" s="1755"/>
      <c r="CM7" s="1755"/>
      <c r="CN7" s="1755"/>
      <c r="CO7" s="1755"/>
      <c r="CP7" s="1755"/>
      <c r="CQ7" s="1755"/>
      <c r="CR7" s="1755"/>
      <c r="CS7" s="1755"/>
      <c r="CT7" s="1755"/>
      <c r="CU7" s="1755"/>
      <c r="CV7" s="1755"/>
      <c r="CW7" s="1755"/>
      <c r="CX7" s="1755"/>
      <c r="CY7" s="1755"/>
      <c r="CZ7" s="1755"/>
      <c r="DA7" s="1755"/>
      <c r="DB7" s="1755"/>
      <c r="DC7" s="1755"/>
      <c r="DD7" s="1755"/>
      <c r="DE7" s="1755"/>
      <c r="DF7" s="1755"/>
      <c r="DG7" s="1755" t="s">
        <v>339</v>
      </c>
      <c r="DH7" s="1755"/>
      <c r="DI7" s="1755"/>
      <c r="DJ7" s="1755"/>
      <c r="DK7" s="1755"/>
      <c r="DL7" s="1755"/>
      <c r="DM7" s="1755"/>
      <c r="DN7" s="1755"/>
      <c r="DO7" s="1755"/>
      <c r="DP7" s="1755"/>
      <c r="DQ7" s="1755"/>
      <c r="DR7" s="1755"/>
      <c r="DS7" s="1755"/>
      <c r="DT7" s="1755"/>
      <c r="DU7" s="1755"/>
      <c r="DV7" s="1755"/>
      <c r="DW7" s="1755"/>
      <c r="DX7" s="1755"/>
      <c r="DY7" s="1755" t="s">
        <v>340</v>
      </c>
      <c r="DZ7" s="1755"/>
      <c r="EA7" s="1755"/>
      <c r="EB7" s="1755"/>
      <c r="EC7" s="1755"/>
      <c r="ED7" s="1755"/>
      <c r="EE7" s="1755"/>
      <c r="EF7" s="1755"/>
      <c r="EG7" s="1755"/>
      <c r="EH7" s="1755"/>
      <c r="EI7" s="1755"/>
      <c r="EJ7" s="1755"/>
      <c r="EK7" s="1755"/>
      <c r="EL7" s="1755"/>
      <c r="EM7" s="1755"/>
      <c r="EN7" s="1755"/>
      <c r="EO7" s="1755"/>
      <c r="EP7" s="1755"/>
      <c r="EQ7" s="1755" t="s">
        <v>341</v>
      </c>
      <c r="ER7" s="1755"/>
      <c r="ES7" s="1755"/>
      <c r="ET7" s="1755"/>
      <c r="EU7" s="1755"/>
      <c r="EV7" s="1755"/>
      <c r="EW7" s="1755"/>
      <c r="EX7" s="1755"/>
      <c r="EY7" s="1755"/>
      <c r="EZ7" s="1755"/>
      <c r="FA7" s="1755"/>
      <c r="FB7" s="1755"/>
      <c r="FC7" s="1755"/>
      <c r="FD7" s="1755"/>
      <c r="FE7" s="1755"/>
      <c r="FF7" s="1755"/>
      <c r="FG7" s="1755"/>
      <c r="FH7" s="1756"/>
    </row>
    <row r="8" spans="1:164" ht="18" customHeight="1">
      <c r="A8" s="1736"/>
      <c r="B8" s="1737"/>
      <c r="C8" s="1738"/>
      <c r="D8" s="1757">
        <v>1</v>
      </c>
      <c r="E8" s="1758"/>
      <c r="F8" s="1758"/>
      <c r="G8" s="1758"/>
      <c r="H8" s="1708" t="s">
        <v>4</v>
      </c>
      <c r="I8" s="1708"/>
      <c r="J8" s="1708"/>
      <c r="K8" s="1708"/>
      <c r="L8" s="1708"/>
      <c r="M8" s="1708"/>
      <c r="N8" s="1708"/>
      <c r="O8" s="1708"/>
      <c r="P8" s="1708"/>
      <c r="Q8" s="1708"/>
      <c r="R8" s="1708"/>
      <c r="S8" s="1708"/>
      <c r="T8" s="1708"/>
      <c r="U8" s="1708"/>
      <c r="V8" s="1708"/>
      <c r="W8" s="1759">
        <f>S5</f>
        <v>0</v>
      </c>
      <c r="X8" s="1759"/>
      <c r="Y8" s="1759"/>
      <c r="Z8" s="1759"/>
      <c r="AA8" s="1759"/>
      <c r="AB8" s="1759"/>
      <c r="AC8" s="1759"/>
      <c r="AD8" s="1759"/>
      <c r="AE8" s="1759"/>
      <c r="AF8" s="1759"/>
      <c r="AG8" s="1759"/>
      <c r="AH8" s="1759"/>
      <c r="AI8" s="1759"/>
      <c r="AJ8" s="1759"/>
      <c r="AK8" s="1759"/>
      <c r="AL8" s="1759"/>
      <c r="AM8" s="1759"/>
      <c r="AN8" s="1759"/>
      <c r="AO8" s="1759"/>
      <c r="AP8" s="1759"/>
      <c r="AQ8" s="1759"/>
      <c r="AR8" s="1759"/>
      <c r="AS8" s="1759"/>
      <c r="AT8" s="1759"/>
      <c r="AU8" s="1759"/>
      <c r="AV8" s="1759"/>
      <c r="AW8" s="1759"/>
      <c r="AX8" s="1759"/>
      <c r="AY8" s="1759"/>
      <c r="AZ8" s="1759"/>
      <c r="BA8" s="1759"/>
      <c r="BB8" s="1759"/>
      <c r="BC8" s="1759"/>
      <c r="BD8" s="1759"/>
      <c r="BE8" s="1759"/>
      <c r="BF8" s="1759"/>
      <c r="BG8" s="1759"/>
      <c r="BH8" s="1759"/>
      <c r="BI8" s="1759"/>
      <c r="BJ8" s="1759"/>
      <c r="BK8" s="1759"/>
      <c r="BL8" s="1759"/>
      <c r="BM8" s="1759"/>
      <c r="BN8" s="1759"/>
      <c r="BO8" s="1759"/>
      <c r="BP8" s="1759"/>
      <c r="BQ8" s="1759"/>
      <c r="BR8" s="1759"/>
      <c r="BS8" s="1759"/>
      <c r="BT8" s="1759"/>
      <c r="BU8" s="1759"/>
      <c r="BV8" s="1759"/>
      <c r="BW8" s="1759"/>
      <c r="BX8" s="1759"/>
      <c r="BY8" s="1759"/>
      <c r="BZ8" s="1759"/>
      <c r="CA8" s="1759"/>
      <c r="CB8" s="1759"/>
      <c r="CC8" s="1759"/>
      <c r="CD8" s="1759"/>
      <c r="CE8" s="1759"/>
      <c r="CF8" s="1759"/>
      <c r="CG8" s="1759"/>
      <c r="CH8" s="1759"/>
      <c r="CI8" s="1759"/>
      <c r="CJ8" s="1759"/>
      <c r="CK8" s="1759"/>
      <c r="CL8" s="1759"/>
      <c r="CM8" s="1759"/>
      <c r="CN8" s="1759"/>
      <c r="CO8" s="1759"/>
      <c r="CP8" s="1759"/>
      <c r="CQ8" s="1759"/>
      <c r="CR8" s="1759"/>
      <c r="CS8" s="1759"/>
      <c r="CT8" s="1759"/>
      <c r="CU8" s="1759"/>
      <c r="CV8" s="1759"/>
      <c r="CW8" s="1759"/>
      <c r="CX8" s="1759"/>
      <c r="CY8" s="1759"/>
      <c r="CZ8" s="1759"/>
      <c r="DA8" s="1759"/>
      <c r="DB8" s="1759"/>
      <c r="DC8" s="1759"/>
      <c r="DD8" s="1759"/>
      <c r="DE8" s="1759"/>
      <c r="DF8" s="1759"/>
      <c r="DG8" s="1760">
        <f>'IT-2'!CQ19</f>
        <v>0</v>
      </c>
      <c r="DH8" s="1760"/>
      <c r="DI8" s="1760"/>
      <c r="DJ8" s="1760"/>
      <c r="DK8" s="1760"/>
      <c r="DL8" s="1760"/>
      <c r="DM8" s="1760"/>
      <c r="DN8" s="1760"/>
      <c r="DO8" s="1760"/>
      <c r="DP8" s="1760"/>
      <c r="DQ8" s="1760"/>
      <c r="DR8" s="1760"/>
      <c r="DS8" s="1760"/>
      <c r="DT8" s="1760"/>
      <c r="DU8" s="1760"/>
      <c r="DV8" s="1760"/>
      <c r="DW8" s="1760"/>
      <c r="DX8" s="1760"/>
      <c r="DY8" s="1760">
        <f>'IT-2'!CP115</f>
        <v>0</v>
      </c>
      <c r="DZ8" s="1760"/>
      <c r="EA8" s="1760"/>
      <c r="EB8" s="1760"/>
      <c r="EC8" s="1760"/>
      <c r="ED8" s="1760"/>
      <c r="EE8" s="1760"/>
      <c r="EF8" s="1760"/>
      <c r="EG8" s="1760"/>
      <c r="EH8" s="1760"/>
      <c r="EI8" s="1760"/>
      <c r="EJ8" s="1760"/>
      <c r="EK8" s="1760"/>
      <c r="EL8" s="1760"/>
      <c r="EM8" s="1760"/>
      <c r="EN8" s="1760"/>
      <c r="EO8" s="1760"/>
      <c r="EP8" s="1760"/>
      <c r="EQ8" s="1760">
        <f>+DG8-DY8</f>
        <v>0</v>
      </c>
      <c r="ER8" s="1760"/>
      <c r="ES8" s="1760"/>
      <c r="ET8" s="1760"/>
      <c r="EU8" s="1760"/>
      <c r="EV8" s="1760"/>
      <c r="EW8" s="1760"/>
      <c r="EX8" s="1760"/>
      <c r="EY8" s="1760"/>
      <c r="EZ8" s="1760"/>
      <c r="FA8" s="1760"/>
      <c r="FB8" s="1760"/>
      <c r="FC8" s="1760"/>
      <c r="FD8" s="1760"/>
      <c r="FE8" s="1760"/>
      <c r="FF8" s="1760"/>
      <c r="FG8" s="1760"/>
      <c r="FH8" s="1761"/>
    </row>
    <row r="9" spans="1:164" ht="18" customHeight="1">
      <c r="A9" s="1736"/>
      <c r="B9" s="1737"/>
      <c r="C9" s="1738"/>
      <c r="D9" s="1749"/>
      <c r="E9" s="1750"/>
      <c r="F9" s="1750"/>
      <c r="G9" s="1750"/>
      <c r="H9" s="1709" t="s">
        <v>342</v>
      </c>
      <c r="I9" s="1709"/>
      <c r="J9" s="1709"/>
      <c r="K9" s="1709"/>
      <c r="L9" s="1709"/>
      <c r="M9" s="1709"/>
      <c r="N9" s="1709"/>
      <c r="O9" s="1709"/>
      <c r="P9" s="1709"/>
      <c r="Q9" s="1709"/>
      <c r="R9" s="1709"/>
      <c r="S9" s="1709"/>
      <c r="T9" s="1709"/>
      <c r="U9" s="1709"/>
      <c r="V9" s="1709"/>
      <c r="W9" s="1710">
        <f>'IT-2'!X14</f>
        <v>0</v>
      </c>
      <c r="X9" s="1710"/>
      <c r="Y9" s="1710"/>
      <c r="Z9" s="1710"/>
      <c r="AA9" s="1710"/>
      <c r="AB9" s="1710"/>
      <c r="AC9" s="1710"/>
      <c r="AD9" s="1710"/>
      <c r="AE9" s="1710"/>
      <c r="AF9" s="1710"/>
      <c r="AG9" s="1710"/>
      <c r="AH9" s="1710"/>
      <c r="AI9" s="1710"/>
      <c r="AJ9" s="1710"/>
      <c r="AK9" s="1710"/>
      <c r="AL9" s="1710"/>
      <c r="AM9" s="1710"/>
      <c r="AN9" s="1710"/>
      <c r="AO9" s="1710"/>
      <c r="AP9" s="1710"/>
      <c r="AQ9" s="1710"/>
      <c r="AR9" s="1710"/>
      <c r="AS9" s="1710"/>
      <c r="AT9" s="1710"/>
      <c r="AU9" s="1710"/>
      <c r="AV9" s="1710"/>
      <c r="AW9" s="1710"/>
      <c r="AX9" s="1710"/>
      <c r="AY9" s="1710"/>
      <c r="AZ9" s="1710"/>
      <c r="BA9" s="1710"/>
      <c r="BB9" s="1710"/>
      <c r="BC9" s="1710"/>
      <c r="BD9" s="1710"/>
      <c r="BE9" s="1710"/>
      <c r="BF9" s="1710"/>
      <c r="BG9" s="1710"/>
      <c r="BH9" s="1710"/>
      <c r="BI9" s="1710"/>
      <c r="BJ9" s="1710"/>
      <c r="BK9" s="1710"/>
      <c r="BL9" s="1710"/>
      <c r="BM9" s="1710"/>
      <c r="BN9" s="1710"/>
      <c r="BO9" s="1710"/>
      <c r="BP9" s="1710"/>
      <c r="BQ9" s="1710"/>
      <c r="BR9" s="1710"/>
      <c r="BS9" s="1710"/>
      <c r="BT9" s="1710"/>
      <c r="BU9" s="1710"/>
      <c r="BV9" s="1710"/>
      <c r="BW9" s="1710"/>
      <c r="BX9" s="1710"/>
      <c r="BY9" s="1710"/>
      <c r="BZ9" s="1710"/>
      <c r="CA9" s="1710"/>
      <c r="CB9" s="1710"/>
      <c r="CC9" s="1710"/>
      <c r="CD9" s="1710"/>
      <c r="CE9" s="1710"/>
      <c r="CF9" s="1710"/>
      <c r="CG9" s="1710"/>
      <c r="CH9" s="1710"/>
      <c r="CI9" s="1710"/>
      <c r="CJ9" s="1710"/>
      <c r="CK9" s="1710"/>
      <c r="CL9" s="1710"/>
      <c r="CM9" s="1710"/>
      <c r="CN9" s="1710"/>
      <c r="CO9" s="1710"/>
      <c r="CP9" s="1710"/>
      <c r="CQ9" s="1710"/>
      <c r="CR9" s="1710"/>
      <c r="CS9" s="1710"/>
      <c r="CT9" s="1710"/>
      <c r="CU9" s="1710"/>
      <c r="CV9" s="1710"/>
      <c r="CW9" s="1710"/>
      <c r="CX9" s="1710"/>
      <c r="CY9" s="1710"/>
      <c r="CZ9" s="1710"/>
      <c r="DA9" s="1710"/>
      <c r="DB9" s="1710"/>
      <c r="DC9" s="1710"/>
      <c r="DD9" s="1710"/>
      <c r="DE9" s="1710"/>
      <c r="DF9" s="1710"/>
      <c r="DG9" s="1742"/>
      <c r="DH9" s="1742"/>
      <c r="DI9" s="1742"/>
      <c r="DJ9" s="1742"/>
      <c r="DK9" s="1742"/>
      <c r="DL9" s="1742"/>
      <c r="DM9" s="1742"/>
      <c r="DN9" s="1742"/>
      <c r="DO9" s="1742"/>
      <c r="DP9" s="1742"/>
      <c r="DQ9" s="1742"/>
      <c r="DR9" s="1742"/>
      <c r="DS9" s="1742"/>
      <c r="DT9" s="1742"/>
      <c r="DU9" s="1742"/>
      <c r="DV9" s="1742"/>
      <c r="DW9" s="1742"/>
      <c r="DX9" s="1742"/>
      <c r="DY9" s="1742"/>
      <c r="DZ9" s="1742"/>
      <c r="EA9" s="1742"/>
      <c r="EB9" s="1742"/>
      <c r="EC9" s="1742"/>
      <c r="ED9" s="1742"/>
      <c r="EE9" s="1742"/>
      <c r="EF9" s="1742"/>
      <c r="EG9" s="1742"/>
      <c r="EH9" s="1742"/>
      <c r="EI9" s="1742"/>
      <c r="EJ9" s="1742"/>
      <c r="EK9" s="1742"/>
      <c r="EL9" s="1742"/>
      <c r="EM9" s="1742"/>
      <c r="EN9" s="1742"/>
      <c r="EO9" s="1742"/>
      <c r="EP9" s="1742"/>
      <c r="EQ9" s="1742"/>
      <c r="ER9" s="1742"/>
      <c r="ES9" s="1742"/>
      <c r="ET9" s="1742"/>
      <c r="EU9" s="1742"/>
      <c r="EV9" s="1742"/>
      <c r="EW9" s="1742"/>
      <c r="EX9" s="1742"/>
      <c r="EY9" s="1742"/>
      <c r="EZ9" s="1742"/>
      <c r="FA9" s="1742"/>
      <c r="FB9" s="1742"/>
      <c r="FC9" s="1742"/>
      <c r="FD9" s="1742"/>
      <c r="FE9" s="1742"/>
      <c r="FF9" s="1742"/>
      <c r="FG9" s="1742"/>
      <c r="FH9" s="1762"/>
    </row>
    <row r="10" spans="1:164" ht="18" customHeight="1">
      <c r="A10" s="1736"/>
      <c r="B10" s="1737"/>
      <c r="C10" s="1738"/>
      <c r="D10" s="1749">
        <v>2</v>
      </c>
      <c r="E10" s="1750"/>
      <c r="F10" s="1750"/>
      <c r="G10" s="1750"/>
      <c r="H10" s="1753" t="s">
        <v>4</v>
      </c>
      <c r="I10" s="1753"/>
      <c r="J10" s="1753"/>
      <c r="K10" s="1753"/>
      <c r="L10" s="1753"/>
      <c r="M10" s="1753"/>
      <c r="N10" s="1753"/>
      <c r="O10" s="1753"/>
      <c r="P10" s="1753"/>
      <c r="Q10" s="1753"/>
      <c r="R10" s="1753"/>
      <c r="S10" s="1753"/>
      <c r="T10" s="1753"/>
      <c r="U10" s="1753"/>
      <c r="V10" s="1753"/>
      <c r="W10" s="1710"/>
      <c r="X10" s="1710"/>
      <c r="Y10" s="1710"/>
      <c r="Z10" s="1710"/>
      <c r="AA10" s="1710"/>
      <c r="AB10" s="1710"/>
      <c r="AC10" s="1710"/>
      <c r="AD10" s="1710"/>
      <c r="AE10" s="1710"/>
      <c r="AF10" s="1710"/>
      <c r="AG10" s="1710"/>
      <c r="AH10" s="1710"/>
      <c r="AI10" s="1710"/>
      <c r="AJ10" s="1710"/>
      <c r="AK10" s="1710"/>
      <c r="AL10" s="1710"/>
      <c r="AM10" s="1710"/>
      <c r="AN10" s="1710"/>
      <c r="AO10" s="1710"/>
      <c r="AP10" s="1710"/>
      <c r="AQ10" s="1710"/>
      <c r="AR10" s="1710"/>
      <c r="AS10" s="1710"/>
      <c r="AT10" s="1710"/>
      <c r="AU10" s="1710"/>
      <c r="AV10" s="1710"/>
      <c r="AW10" s="1710"/>
      <c r="AX10" s="1710"/>
      <c r="AY10" s="1710"/>
      <c r="AZ10" s="1710"/>
      <c r="BA10" s="1710"/>
      <c r="BB10" s="1710"/>
      <c r="BC10" s="1710"/>
      <c r="BD10" s="1710"/>
      <c r="BE10" s="1710"/>
      <c r="BF10" s="1710"/>
      <c r="BG10" s="1710"/>
      <c r="BH10" s="1710"/>
      <c r="BI10" s="1710"/>
      <c r="BJ10" s="1710"/>
      <c r="BK10" s="1710"/>
      <c r="BL10" s="1710"/>
      <c r="BM10" s="1710"/>
      <c r="BN10" s="1710"/>
      <c r="BO10" s="1710"/>
      <c r="BP10" s="1710"/>
      <c r="BQ10" s="1710"/>
      <c r="BR10" s="1710"/>
      <c r="BS10" s="1710"/>
      <c r="BT10" s="1710"/>
      <c r="BU10" s="1710"/>
      <c r="BV10" s="1710"/>
      <c r="BW10" s="1710"/>
      <c r="BX10" s="1710"/>
      <c r="BY10" s="1710"/>
      <c r="BZ10" s="1710"/>
      <c r="CA10" s="1710"/>
      <c r="CB10" s="1710"/>
      <c r="CC10" s="1710"/>
      <c r="CD10" s="1710"/>
      <c r="CE10" s="1710"/>
      <c r="CF10" s="1710"/>
      <c r="CG10" s="1710"/>
      <c r="CH10" s="1710"/>
      <c r="CI10" s="1710"/>
      <c r="CJ10" s="1710"/>
      <c r="CK10" s="1710"/>
      <c r="CL10" s="1710"/>
      <c r="CM10" s="1710"/>
      <c r="CN10" s="1710"/>
      <c r="CO10" s="1710"/>
      <c r="CP10" s="1710"/>
      <c r="CQ10" s="1710"/>
      <c r="CR10" s="1710"/>
      <c r="CS10" s="1710"/>
      <c r="CT10" s="1710"/>
      <c r="CU10" s="1710"/>
      <c r="CV10" s="1710"/>
      <c r="CW10" s="1710"/>
      <c r="CX10" s="1710"/>
      <c r="CY10" s="1710"/>
      <c r="CZ10" s="1710"/>
      <c r="DA10" s="1710"/>
      <c r="DB10" s="1710"/>
      <c r="DC10" s="1710"/>
      <c r="DD10" s="1710"/>
      <c r="DE10" s="1710"/>
      <c r="DF10" s="1710"/>
      <c r="DG10" s="1742"/>
      <c r="DH10" s="1742"/>
      <c r="DI10" s="1742"/>
      <c r="DJ10" s="1742"/>
      <c r="DK10" s="1742"/>
      <c r="DL10" s="1742"/>
      <c r="DM10" s="1742"/>
      <c r="DN10" s="1742"/>
      <c r="DO10" s="1742"/>
      <c r="DP10" s="1742"/>
      <c r="DQ10" s="1742"/>
      <c r="DR10" s="1742"/>
      <c r="DS10" s="1742"/>
      <c r="DT10" s="1742"/>
      <c r="DU10" s="1742"/>
      <c r="DV10" s="1742"/>
      <c r="DW10" s="1742"/>
      <c r="DX10" s="1742"/>
      <c r="DY10" s="1742"/>
      <c r="DZ10" s="1742"/>
      <c r="EA10" s="1742"/>
      <c r="EB10" s="1742"/>
      <c r="EC10" s="1742"/>
      <c r="ED10" s="1742"/>
      <c r="EE10" s="1742"/>
      <c r="EF10" s="1742"/>
      <c r="EG10" s="1742"/>
      <c r="EH10" s="1742"/>
      <c r="EI10" s="1742"/>
      <c r="EJ10" s="1742"/>
      <c r="EK10" s="1742"/>
      <c r="EL10" s="1742"/>
      <c r="EM10" s="1742"/>
      <c r="EN10" s="1742"/>
      <c r="EO10" s="1742"/>
      <c r="EP10" s="1742"/>
      <c r="EQ10" s="1743">
        <f>+DG10-DY10</f>
        <v>0</v>
      </c>
      <c r="ER10" s="1744"/>
      <c r="ES10" s="1744"/>
      <c r="ET10" s="1744"/>
      <c r="EU10" s="1744"/>
      <c r="EV10" s="1744"/>
      <c r="EW10" s="1744"/>
      <c r="EX10" s="1744"/>
      <c r="EY10" s="1744"/>
      <c r="EZ10" s="1744"/>
      <c r="FA10" s="1744"/>
      <c r="FB10" s="1744"/>
      <c r="FC10" s="1744"/>
      <c r="FD10" s="1744"/>
      <c r="FE10" s="1744"/>
      <c r="FF10" s="1744"/>
      <c r="FG10" s="1744"/>
      <c r="FH10" s="1745"/>
    </row>
    <row r="11" spans="1:164" ht="18" customHeight="1">
      <c r="A11" s="1736"/>
      <c r="B11" s="1737"/>
      <c r="C11" s="1738"/>
      <c r="D11" s="1749"/>
      <c r="E11" s="1750"/>
      <c r="F11" s="1750"/>
      <c r="G11" s="1750"/>
      <c r="H11" s="1709" t="s">
        <v>342</v>
      </c>
      <c r="I11" s="1709"/>
      <c r="J11" s="1709"/>
      <c r="K11" s="1709"/>
      <c r="L11" s="1709"/>
      <c r="M11" s="1709"/>
      <c r="N11" s="1709"/>
      <c r="O11" s="1709"/>
      <c r="P11" s="1709"/>
      <c r="Q11" s="1709"/>
      <c r="R11" s="1709"/>
      <c r="S11" s="1709"/>
      <c r="T11" s="1709"/>
      <c r="U11" s="1709"/>
      <c r="V11" s="1709"/>
      <c r="W11" s="1710"/>
      <c r="X11" s="1710"/>
      <c r="Y11" s="1710"/>
      <c r="Z11" s="1710"/>
      <c r="AA11" s="1710"/>
      <c r="AB11" s="1710"/>
      <c r="AC11" s="1710"/>
      <c r="AD11" s="1710"/>
      <c r="AE11" s="1710"/>
      <c r="AF11" s="1710"/>
      <c r="AG11" s="1710"/>
      <c r="AH11" s="1710"/>
      <c r="AI11" s="1710"/>
      <c r="AJ11" s="1710"/>
      <c r="AK11" s="1710"/>
      <c r="AL11" s="1710"/>
      <c r="AM11" s="1710"/>
      <c r="AN11" s="1710"/>
      <c r="AO11" s="1710"/>
      <c r="AP11" s="1710"/>
      <c r="AQ11" s="1710"/>
      <c r="AR11" s="1710"/>
      <c r="AS11" s="1710"/>
      <c r="AT11" s="1710"/>
      <c r="AU11" s="1710"/>
      <c r="AV11" s="1710"/>
      <c r="AW11" s="1710"/>
      <c r="AX11" s="1710"/>
      <c r="AY11" s="1710"/>
      <c r="AZ11" s="1710"/>
      <c r="BA11" s="1710"/>
      <c r="BB11" s="1710"/>
      <c r="BC11" s="1710"/>
      <c r="BD11" s="1710"/>
      <c r="BE11" s="1710"/>
      <c r="BF11" s="1710"/>
      <c r="BG11" s="1710"/>
      <c r="BH11" s="1710"/>
      <c r="BI11" s="1710"/>
      <c r="BJ11" s="1710"/>
      <c r="BK11" s="1710"/>
      <c r="BL11" s="1710"/>
      <c r="BM11" s="1710"/>
      <c r="BN11" s="1710"/>
      <c r="BO11" s="1710"/>
      <c r="BP11" s="1710"/>
      <c r="BQ11" s="1710"/>
      <c r="BR11" s="1710"/>
      <c r="BS11" s="1710"/>
      <c r="BT11" s="1710"/>
      <c r="BU11" s="1710"/>
      <c r="BV11" s="1710"/>
      <c r="BW11" s="1710"/>
      <c r="BX11" s="1710"/>
      <c r="BY11" s="1710"/>
      <c r="BZ11" s="1710"/>
      <c r="CA11" s="1710"/>
      <c r="CB11" s="1710"/>
      <c r="CC11" s="1710"/>
      <c r="CD11" s="1710"/>
      <c r="CE11" s="1710"/>
      <c r="CF11" s="1710"/>
      <c r="CG11" s="1710"/>
      <c r="CH11" s="1710"/>
      <c r="CI11" s="1710"/>
      <c r="CJ11" s="1710"/>
      <c r="CK11" s="1710"/>
      <c r="CL11" s="1710"/>
      <c r="CM11" s="1710"/>
      <c r="CN11" s="1710"/>
      <c r="CO11" s="1710"/>
      <c r="CP11" s="1710"/>
      <c r="CQ11" s="1710"/>
      <c r="CR11" s="1710"/>
      <c r="CS11" s="1710"/>
      <c r="CT11" s="1710"/>
      <c r="CU11" s="1710"/>
      <c r="CV11" s="1710"/>
      <c r="CW11" s="1710"/>
      <c r="CX11" s="1710"/>
      <c r="CY11" s="1710"/>
      <c r="CZ11" s="1710"/>
      <c r="DA11" s="1710"/>
      <c r="DB11" s="1710"/>
      <c r="DC11" s="1710"/>
      <c r="DD11" s="1710"/>
      <c r="DE11" s="1710"/>
      <c r="DF11" s="1710"/>
      <c r="DG11" s="1742"/>
      <c r="DH11" s="1742"/>
      <c r="DI11" s="1742"/>
      <c r="DJ11" s="1742"/>
      <c r="DK11" s="1742"/>
      <c r="DL11" s="1742"/>
      <c r="DM11" s="1742"/>
      <c r="DN11" s="1742"/>
      <c r="DO11" s="1742"/>
      <c r="DP11" s="1742"/>
      <c r="DQ11" s="1742"/>
      <c r="DR11" s="1742"/>
      <c r="DS11" s="1742"/>
      <c r="DT11" s="1742"/>
      <c r="DU11" s="1742"/>
      <c r="DV11" s="1742"/>
      <c r="DW11" s="1742"/>
      <c r="DX11" s="1742"/>
      <c r="DY11" s="1742"/>
      <c r="DZ11" s="1742"/>
      <c r="EA11" s="1742"/>
      <c r="EB11" s="1742"/>
      <c r="EC11" s="1742"/>
      <c r="ED11" s="1742"/>
      <c r="EE11" s="1742"/>
      <c r="EF11" s="1742"/>
      <c r="EG11" s="1742"/>
      <c r="EH11" s="1742"/>
      <c r="EI11" s="1742"/>
      <c r="EJ11" s="1742"/>
      <c r="EK11" s="1742"/>
      <c r="EL11" s="1742"/>
      <c r="EM11" s="1742"/>
      <c r="EN11" s="1742"/>
      <c r="EO11" s="1742"/>
      <c r="EP11" s="1742"/>
      <c r="EQ11" s="1746"/>
      <c r="ER11" s="1747"/>
      <c r="ES11" s="1747"/>
      <c r="ET11" s="1747"/>
      <c r="EU11" s="1747"/>
      <c r="EV11" s="1747"/>
      <c r="EW11" s="1747"/>
      <c r="EX11" s="1747"/>
      <c r="EY11" s="1747"/>
      <c r="EZ11" s="1747"/>
      <c r="FA11" s="1747"/>
      <c r="FB11" s="1747"/>
      <c r="FC11" s="1747"/>
      <c r="FD11" s="1747"/>
      <c r="FE11" s="1747"/>
      <c r="FF11" s="1747"/>
      <c r="FG11" s="1747"/>
      <c r="FH11" s="1748"/>
    </row>
    <row r="12" spans="1:164" ht="18" customHeight="1">
      <c r="A12" s="1736"/>
      <c r="B12" s="1737"/>
      <c r="C12" s="1738"/>
      <c r="D12" s="1749">
        <v>3</v>
      </c>
      <c r="E12" s="1750"/>
      <c r="F12" s="1750"/>
      <c r="G12" s="1750"/>
      <c r="H12" s="1753" t="s">
        <v>4</v>
      </c>
      <c r="I12" s="1753"/>
      <c r="J12" s="1753"/>
      <c r="K12" s="1753"/>
      <c r="L12" s="1753"/>
      <c r="M12" s="1753"/>
      <c r="N12" s="1753"/>
      <c r="O12" s="1753"/>
      <c r="P12" s="1753"/>
      <c r="Q12" s="1753"/>
      <c r="R12" s="1753"/>
      <c r="S12" s="1753"/>
      <c r="T12" s="1753"/>
      <c r="U12" s="1753"/>
      <c r="V12" s="1753"/>
      <c r="W12" s="1710"/>
      <c r="X12" s="1710"/>
      <c r="Y12" s="1710"/>
      <c r="Z12" s="1710"/>
      <c r="AA12" s="1710"/>
      <c r="AB12" s="1710"/>
      <c r="AC12" s="1710"/>
      <c r="AD12" s="1710"/>
      <c r="AE12" s="1710"/>
      <c r="AF12" s="1710"/>
      <c r="AG12" s="1710"/>
      <c r="AH12" s="1710"/>
      <c r="AI12" s="1710"/>
      <c r="AJ12" s="1710"/>
      <c r="AK12" s="1710"/>
      <c r="AL12" s="1710"/>
      <c r="AM12" s="1710"/>
      <c r="AN12" s="1710"/>
      <c r="AO12" s="1710"/>
      <c r="AP12" s="1710"/>
      <c r="AQ12" s="1710"/>
      <c r="AR12" s="1710"/>
      <c r="AS12" s="1710"/>
      <c r="AT12" s="1710"/>
      <c r="AU12" s="1710"/>
      <c r="AV12" s="1710"/>
      <c r="AW12" s="1710"/>
      <c r="AX12" s="1710"/>
      <c r="AY12" s="1710"/>
      <c r="AZ12" s="1710"/>
      <c r="BA12" s="1710"/>
      <c r="BB12" s="1710"/>
      <c r="BC12" s="1710"/>
      <c r="BD12" s="1710"/>
      <c r="BE12" s="1710"/>
      <c r="BF12" s="1710"/>
      <c r="BG12" s="1710"/>
      <c r="BH12" s="1710"/>
      <c r="BI12" s="1710"/>
      <c r="BJ12" s="1710"/>
      <c r="BK12" s="1710"/>
      <c r="BL12" s="1710"/>
      <c r="BM12" s="1710"/>
      <c r="BN12" s="1710"/>
      <c r="BO12" s="1710"/>
      <c r="BP12" s="1710"/>
      <c r="BQ12" s="1710"/>
      <c r="BR12" s="1710"/>
      <c r="BS12" s="1710"/>
      <c r="BT12" s="1710"/>
      <c r="BU12" s="1710"/>
      <c r="BV12" s="1710"/>
      <c r="BW12" s="1710"/>
      <c r="BX12" s="1710"/>
      <c r="BY12" s="1710"/>
      <c r="BZ12" s="1710"/>
      <c r="CA12" s="1710"/>
      <c r="CB12" s="1710"/>
      <c r="CC12" s="1710"/>
      <c r="CD12" s="1710"/>
      <c r="CE12" s="1710"/>
      <c r="CF12" s="1710"/>
      <c r="CG12" s="1710"/>
      <c r="CH12" s="1710"/>
      <c r="CI12" s="1710"/>
      <c r="CJ12" s="1710"/>
      <c r="CK12" s="1710"/>
      <c r="CL12" s="1710"/>
      <c r="CM12" s="1710"/>
      <c r="CN12" s="1710"/>
      <c r="CO12" s="1710"/>
      <c r="CP12" s="1710"/>
      <c r="CQ12" s="1710"/>
      <c r="CR12" s="1710"/>
      <c r="CS12" s="1710"/>
      <c r="CT12" s="1710"/>
      <c r="CU12" s="1710"/>
      <c r="CV12" s="1710"/>
      <c r="CW12" s="1710"/>
      <c r="CX12" s="1710"/>
      <c r="CY12" s="1710"/>
      <c r="CZ12" s="1710"/>
      <c r="DA12" s="1710"/>
      <c r="DB12" s="1710"/>
      <c r="DC12" s="1710"/>
      <c r="DD12" s="1710"/>
      <c r="DE12" s="1710"/>
      <c r="DF12" s="1710"/>
      <c r="DG12" s="1742"/>
      <c r="DH12" s="1742"/>
      <c r="DI12" s="1742"/>
      <c r="DJ12" s="1742"/>
      <c r="DK12" s="1742"/>
      <c r="DL12" s="1742"/>
      <c r="DM12" s="1742"/>
      <c r="DN12" s="1742"/>
      <c r="DO12" s="1742"/>
      <c r="DP12" s="1742"/>
      <c r="DQ12" s="1742"/>
      <c r="DR12" s="1742"/>
      <c r="DS12" s="1742"/>
      <c r="DT12" s="1742"/>
      <c r="DU12" s="1742"/>
      <c r="DV12" s="1742"/>
      <c r="DW12" s="1742"/>
      <c r="DX12" s="1742"/>
      <c r="DY12" s="1742"/>
      <c r="DZ12" s="1742"/>
      <c r="EA12" s="1742"/>
      <c r="EB12" s="1742"/>
      <c r="EC12" s="1742"/>
      <c r="ED12" s="1742"/>
      <c r="EE12" s="1742"/>
      <c r="EF12" s="1742"/>
      <c r="EG12" s="1742"/>
      <c r="EH12" s="1742"/>
      <c r="EI12" s="1742"/>
      <c r="EJ12" s="1742"/>
      <c r="EK12" s="1742"/>
      <c r="EL12" s="1742"/>
      <c r="EM12" s="1742"/>
      <c r="EN12" s="1742"/>
      <c r="EO12" s="1742"/>
      <c r="EP12" s="1742"/>
      <c r="EQ12" s="1743">
        <f>+DG12-DY12</f>
        <v>0</v>
      </c>
      <c r="ER12" s="1744"/>
      <c r="ES12" s="1744"/>
      <c r="ET12" s="1744"/>
      <c r="EU12" s="1744"/>
      <c r="EV12" s="1744"/>
      <c r="EW12" s="1744"/>
      <c r="EX12" s="1744"/>
      <c r="EY12" s="1744"/>
      <c r="EZ12" s="1744"/>
      <c r="FA12" s="1744"/>
      <c r="FB12" s="1744"/>
      <c r="FC12" s="1744"/>
      <c r="FD12" s="1744"/>
      <c r="FE12" s="1744"/>
      <c r="FF12" s="1744"/>
      <c r="FG12" s="1744"/>
      <c r="FH12" s="1745"/>
    </row>
    <row r="13" spans="1:164" ht="18" customHeight="1">
      <c r="A13" s="1736"/>
      <c r="B13" s="1737"/>
      <c r="C13" s="1738"/>
      <c r="D13" s="1749"/>
      <c r="E13" s="1750"/>
      <c r="F13" s="1750"/>
      <c r="G13" s="1750"/>
      <c r="H13" s="1709" t="s">
        <v>342</v>
      </c>
      <c r="I13" s="1709"/>
      <c r="J13" s="1709"/>
      <c r="K13" s="1709"/>
      <c r="L13" s="1709"/>
      <c r="M13" s="1709"/>
      <c r="N13" s="1709"/>
      <c r="O13" s="1709"/>
      <c r="P13" s="1709"/>
      <c r="Q13" s="1709"/>
      <c r="R13" s="1709"/>
      <c r="S13" s="1709"/>
      <c r="T13" s="1709"/>
      <c r="U13" s="1709"/>
      <c r="V13" s="1709"/>
      <c r="W13" s="1710"/>
      <c r="X13" s="1710"/>
      <c r="Y13" s="1710"/>
      <c r="Z13" s="1710"/>
      <c r="AA13" s="1710"/>
      <c r="AB13" s="1710"/>
      <c r="AC13" s="1710"/>
      <c r="AD13" s="1710"/>
      <c r="AE13" s="1710"/>
      <c r="AF13" s="1710"/>
      <c r="AG13" s="1710"/>
      <c r="AH13" s="1710"/>
      <c r="AI13" s="1710"/>
      <c r="AJ13" s="1710"/>
      <c r="AK13" s="1710"/>
      <c r="AL13" s="1710"/>
      <c r="AM13" s="1710"/>
      <c r="AN13" s="1710"/>
      <c r="AO13" s="1710"/>
      <c r="AP13" s="1710"/>
      <c r="AQ13" s="1710"/>
      <c r="AR13" s="1710"/>
      <c r="AS13" s="1710"/>
      <c r="AT13" s="1710"/>
      <c r="AU13" s="1710"/>
      <c r="AV13" s="1710"/>
      <c r="AW13" s="1710"/>
      <c r="AX13" s="1710"/>
      <c r="AY13" s="1710"/>
      <c r="AZ13" s="1710"/>
      <c r="BA13" s="1710"/>
      <c r="BB13" s="1710"/>
      <c r="BC13" s="1710"/>
      <c r="BD13" s="1710"/>
      <c r="BE13" s="1710"/>
      <c r="BF13" s="1710"/>
      <c r="BG13" s="1710"/>
      <c r="BH13" s="1710"/>
      <c r="BI13" s="1710"/>
      <c r="BJ13" s="1710"/>
      <c r="BK13" s="1710"/>
      <c r="BL13" s="1710"/>
      <c r="BM13" s="1710"/>
      <c r="BN13" s="1710"/>
      <c r="BO13" s="1710"/>
      <c r="BP13" s="1710"/>
      <c r="BQ13" s="1710"/>
      <c r="BR13" s="1710"/>
      <c r="BS13" s="1710"/>
      <c r="BT13" s="1710"/>
      <c r="BU13" s="1710"/>
      <c r="BV13" s="1710"/>
      <c r="BW13" s="1710"/>
      <c r="BX13" s="1710"/>
      <c r="BY13" s="1710"/>
      <c r="BZ13" s="1710"/>
      <c r="CA13" s="1710"/>
      <c r="CB13" s="1710"/>
      <c r="CC13" s="1710"/>
      <c r="CD13" s="1710"/>
      <c r="CE13" s="1710"/>
      <c r="CF13" s="1710"/>
      <c r="CG13" s="1710"/>
      <c r="CH13" s="1710"/>
      <c r="CI13" s="1710"/>
      <c r="CJ13" s="1710"/>
      <c r="CK13" s="1710"/>
      <c r="CL13" s="1710"/>
      <c r="CM13" s="1710"/>
      <c r="CN13" s="1710"/>
      <c r="CO13" s="1710"/>
      <c r="CP13" s="1710"/>
      <c r="CQ13" s="1710"/>
      <c r="CR13" s="1710"/>
      <c r="CS13" s="1710"/>
      <c r="CT13" s="1710"/>
      <c r="CU13" s="1710"/>
      <c r="CV13" s="1710"/>
      <c r="CW13" s="1710"/>
      <c r="CX13" s="1710"/>
      <c r="CY13" s="1710"/>
      <c r="CZ13" s="1710"/>
      <c r="DA13" s="1710"/>
      <c r="DB13" s="1710"/>
      <c r="DC13" s="1710"/>
      <c r="DD13" s="1710"/>
      <c r="DE13" s="1710"/>
      <c r="DF13" s="1710"/>
      <c r="DG13" s="1742"/>
      <c r="DH13" s="1742"/>
      <c r="DI13" s="1742"/>
      <c r="DJ13" s="1742"/>
      <c r="DK13" s="1742"/>
      <c r="DL13" s="1742"/>
      <c r="DM13" s="1742"/>
      <c r="DN13" s="1742"/>
      <c r="DO13" s="1742"/>
      <c r="DP13" s="1742"/>
      <c r="DQ13" s="1742"/>
      <c r="DR13" s="1742"/>
      <c r="DS13" s="1742"/>
      <c r="DT13" s="1742"/>
      <c r="DU13" s="1742"/>
      <c r="DV13" s="1742"/>
      <c r="DW13" s="1742"/>
      <c r="DX13" s="1742"/>
      <c r="DY13" s="1742"/>
      <c r="DZ13" s="1742"/>
      <c r="EA13" s="1742"/>
      <c r="EB13" s="1742"/>
      <c r="EC13" s="1742"/>
      <c r="ED13" s="1742"/>
      <c r="EE13" s="1742"/>
      <c r="EF13" s="1742"/>
      <c r="EG13" s="1742"/>
      <c r="EH13" s="1742"/>
      <c r="EI13" s="1742"/>
      <c r="EJ13" s="1742"/>
      <c r="EK13" s="1742"/>
      <c r="EL13" s="1742"/>
      <c r="EM13" s="1742"/>
      <c r="EN13" s="1742"/>
      <c r="EO13" s="1742"/>
      <c r="EP13" s="1742"/>
      <c r="EQ13" s="1746"/>
      <c r="ER13" s="1747"/>
      <c r="ES13" s="1747"/>
      <c r="ET13" s="1747"/>
      <c r="EU13" s="1747"/>
      <c r="EV13" s="1747"/>
      <c r="EW13" s="1747"/>
      <c r="EX13" s="1747"/>
      <c r="EY13" s="1747"/>
      <c r="EZ13" s="1747"/>
      <c r="FA13" s="1747"/>
      <c r="FB13" s="1747"/>
      <c r="FC13" s="1747"/>
      <c r="FD13" s="1747"/>
      <c r="FE13" s="1747"/>
      <c r="FF13" s="1747"/>
      <c r="FG13" s="1747"/>
      <c r="FH13" s="1748"/>
    </row>
    <row r="14" spans="1:164" ht="18" customHeight="1">
      <c r="A14" s="1736"/>
      <c r="B14" s="1737"/>
      <c r="C14" s="1738"/>
      <c r="D14" s="1749">
        <v>4</v>
      </c>
      <c r="E14" s="1750"/>
      <c r="F14" s="1750"/>
      <c r="G14" s="1750"/>
      <c r="H14" s="1753" t="s">
        <v>4</v>
      </c>
      <c r="I14" s="1753"/>
      <c r="J14" s="1753"/>
      <c r="K14" s="1753"/>
      <c r="L14" s="1753"/>
      <c r="M14" s="1753"/>
      <c r="N14" s="1753"/>
      <c r="O14" s="1753"/>
      <c r="P14" s="1753"/>
      <c r="Q14" s="1753"/>
      <c r="R14" s="1753"/>
      <c r="S14" s="1753"/>
      <c r="T14" s="1753"/>
      <c r="U14" s="1753"/>
      <c r="V14" s="1753"/>
      <c r="W14" s="1710"/>
      <c r="X14" s="1710"/>
      <c r="Y14" s="1710"/>
      <c r="Z14" s="1710"/>
      <c r="AA14" s="1710"/>
      <c r="AB14" s="1710"/>
      <c r="AC14" s="1710"/>
      <c r="AD14" s="1710"/>
      <c r="AE14" s="1710"/>
      <c r="AF14" s="1710"/>
      <c r="AG14" s="1710"/>
      <c r="AH14" s="1710"/>
      <c r="AI14" s="1710"/>
      <c r="AJ14" s="1710"/>
      <c r="AK14" s="1710"/>
      <c r="AL14" s="1710"/>
      <c r="AM14" s="1710"/>
      <c r="AN14" s="1710"/>
      <c r="AO14" s="1710"/>
      <c r="AP14" s="1710"/>
      <c r="AQ14" s="1710"/>
      <c r="AR14" s="1710"/>
      <c r="AS14" s="1710"/>
      <c r="AT14" s="1710"/>
      <c r="AU14" s="1710"/>
      <c r="AV14" s="1710"/>
      <c r="AW14" s="1710"/>
      <c r="AX14" s="1710"/>
      <c r="AY14" s="1710"/>
      <c r="AZ14" s="1710"/>
      <c r="BA14" s="1710"/>
      <c r="BB14" s="1710"/>
      <c r="BC14" s="1710"/>
      <c r="BD14" s="1710"/>
      <c r="BE14" s="1710"/>
      <c r="BF14" s="1710"/>
      <c r="BG14" s="1710"/>
      <c r="BH14" s="1710"/>
      <c r="BI14" s="1710"/>
      <c r="BJ14" s="1710"/>
      <c r="BK14" s="1710"/>
      <c r="BL14" s="1710"/>
      <c r="BM14" s="1710"/>
      <c r="BN14" s="1710"/>
      <c r="BO14" s="1710"/>
      <c r="BP14" s="1710"/>
      <c r="BQ14" s="1710"/>
      <c r="BR14" s="1710"/>
      <c r="BS14" s="1710"/>
      <c r="BT14" s="1710"/>
      <c r="BU14" s="1710"/>
      <c r="BV14" s="1710"/>
      <c r="BW14" s="1710"/>
      <c r="BX14" s="1710"/>
      <c r="BY14" s="1710"/>
      <c r="BZ14" s="1710"/>
      <c r="CA14" s="1710"/>
      <c r="CB14" s="1710"/>
      <c r="CC14" s="1710"/>
      <c r="CD14" s="1710"/>
      <c r="CE14" s="1710"/>
      <c r="CF14" s="1710"/>
      <c r="CG14" s="1710"/>
      <c r="CH14" s="1710"/>
      <c r="CI14" s="1710"/>
      <c r="CJ14" s="1710"/>
      <c r="CK14" s="1710"/>
      <c r="CL14" s="1710"/>
      <c r="CM14" s="1710"/>
      <c r="CN14" s="1710"/>
      <c r="CO14" s="1710"/>
      <c r="CP14" s="1710"/>
      <c r="CQ14" s="1710"/>
      <c r="CR14" s="1710"/>
      <c r="CS14" s="1710"/>
      <c r="CT14" s="1710"/>
      <c r="CU14" s="1710"/>
      <c r="CV14" s="1710"/>
      <c r="CW14" s="1710"/>
      <c r="CX14" s="1710"/>
      <c r="CY14" s="1710"/>
      <c r="CZ14" s="1710"/>
      <c r="DA14" s="1710"/>
      <c r="DB14" s="1710"/>
      <c r="DC14" s="1710"/>
      <c r="DD14" s="1710"/>
      <c r="DE14" s="1710"/>
      <c r="DF14" s="1710"/>
      <c r="DG14" s="1742"/>
      <c r="DH14" s="1742"/>
      <c r="DI14" s="1742"/>
      <c r="DJ14" s="1742"/>
      <c r="DK14" s="1742"/>
      <c r="DL14" s="1742"/>
      <c r="DM14" s="1742"/>
      <c r="DN14" s="1742"/>
      <c r="DO14" s="1742"/>
      <c r="DP14" s="1742"/>
      <c r="DQ14" s="1742"/>
      <c r="DR14" s="1742"/>
      <c r="DS14" s="1742"/>
      <c r="DT14" s="1742"/>
      <c r="DU14" s="1742"/>
      <c r="DV14" s="1742"/>
      <c r="DW14" s="1742"/>
      <c r="DX14" s="1742"/>
      <c r="DY14" s="1742"/>
      <c r="DZ14" s="1742"/>
      <c r="EA14" s="1742"/>
      <c r="EB14" s="1742"/>
      <c r="EC14" s="1742"/>
      <c r="ED14" s="1742"/>
      <c r="EE14" s="1742"/>
      <c r="EF14" s="1742"/>
      <c r="EG14" s="1742"/>
      <c r="EH14" s="1742"/>
      <c r="EI14" s="1742"/>
      <c r="EJ14" s="1742"/>
      <c r="EK14" s="1742"/>
      <c r="EL14" s="1742"/>
      <c r="EM14" s="1742"/>
      <c r="EN14" s="1742"/>
      <c r="EO14" s="1742"/>
      <c r="EP14" s="1742"/>
      <c r="EQ14" s="1743">
        <f>+DG14-DY14</f>
        <v>0</v>
      </c>
      <c r="ER14" s="1744"/>
      <c r="ES14" s="1744"/>
      <c r="ET14" s="1744"/>
      <c r="EU14" s="1744"/>
      <c r="EV14" s="1744"/>
      <c r="EW14" s="1744"/>
      <c r="EX14" s="1744"/>
      <c r="EY14" s="1744"/>
      <c r="EZ14" s="1744"/>
      <c r="FA14" s="1744"/>
      <c r="FB14" s="1744"/>
      <c r="FC14" s="1744"/>
      <c r="FD14" s="1744"/>
      <c r="FE14" s="1744"/>
      <c r="FF14" s="1744"/>
      <c r="FG14" s="1744"/>
      <c r="FH14" s="1745"/>
    </row>
    <row r="15" spans="1:164" ht="18" customHeight="1">
      <c r="A15" s="1736"/>
      <c r="B15" s="1737"/>
      <c r="C15" s="1738"/>
      <c r="D15" s="1749"/>
      <c r="E15" s="1750"/>
      <c r="F15" s="1750"/>
      <c r="G15" s="1750"/>
      <c r="H15" s="1709" t="s">
        <v>342</v>
      </c>
      <c r="I15" s="1709"/>
      <c r="J15" s="1709"/>
      <c r="K15" s="1709"/>
      <c r="L15" s="1709"/>
      <c r="M15" s="1709"/>
      <c r="N15" s="1709"/>
      <c r="O15" s="1709"/>
      <c r="P15" s="1709"/>
      <c r="Q15" s="1709"/>
      <c r="R15" s="1709"/>
      <c r="S15" s="1709"/>
      <c r="T15" s="1709"/>
      <c r="U15" s="1709"/>
      <c r="V15" s="1709"/>
      <c r="W15" s="1710"/>
      <c r="X15" s="1710"/>
      <c r="Y15" s="1710"/>
      <c r="Z15" s="1710"/>
      <c r="AA15" s="1710"/>
      <c r="AB15" s="1710"/>
      <c r="AC15" s="1710"/>
      <c r="AD15" s="1710"/>
      <c r="AE15" s="1710"/>
      <c r="AF15" s="1710"/>
      <c r="AG15" s="1710"/>
      <c r="AH15" s="1710"/>
      <c r="AI15" s="1710"/>
      <c r="AJ15" s="1710"/>
      <c r="AK15" s="1710"/>
      <c r="AL15" s="1710"/>
      <c r="AM15" s="1710"/>
      <c r="AN15" s="1710"/>
      <c r="AO15" s="1710"/>
      <c r="AP15" s="1710"/>
      <c r="AQ15" s="1710"/>
      <c r="AR15" s="1710"/>
      <c r="AS15" s="1710"/>
      <c r="AT15" s="1710"/>
      <c r="AU15" s="1710"/>
      <c r="AV15" s="1710"/>
      <c r="AW15" s="1710"/>
      <c r="AX15" s="1710"/>
      <c r="AY15" s="1710"/>
      <c r="AZ15" s="1710"/>
      <c r="BA15" s="1710"/>
      <c r="BB15" s="1710"/>
      <c r="BC15" s="1710"/>
      <c r="BD15" s="1710"/>
      <c r="BE15" s="1710"/>
      <c r="BF15" s="1710"/>
      <c r="BG15" s="1710"/>
      <c r="BH15" s="1710"/>
      <c r="BI15" s="1710"/>
      <c r="BJ15" s="1710"/>
      <c r="BK15" s="1710"/>
      <c r="BL15" s="1710"/>
      <c r="BM15" s="1710"/>
      <c r="BN15" s="1710"/>
      <c r="BO15" s="1710"/>
      <c r="BP15" s="1710"/>
      <c r="BQ15" s="1710"/>
      <c r="BR15" s="1710"/>
      <c r="BS15" s="1710"/>
      <c r="BT15" s="1710"/>
      <c r="BU15" s="1710"/>
      <c r="BV15" s="1710"/>
      <c r="BW15" s="1710"/>
      <c r="BX15" s="1710"/>
      <c r="BY15" s="1710"/>
      <c r="BZ15" s="1710"/>
      <c r="CA15" s="1710"/>
      <c r="CB15" s="1710"/>
      <c r="CC15" s="1710"/>
      <c r="CD15" s="1710"/>
      <c r="CE15" s="1710"/>
      <c r="CF15" s="1710"/>
      <c r="CG15" s="1710"/>
      <c r="CH15" s="1710"/>
      <c r="CI15" s="1710"/>
      <c r="CJ15" s="1710"/>
      <c r="CK15" s="1710"/>
      <c r="CL15" s="1710"/>
      <c r="CM15" s="1710"/>
      <c r="CN15" s="1710"/>
      <c r="CO15" s="1710"/>
      <c r="CP15" s="1710"/>
      <c r="CQ15" s="1710"/>
      <c r="CR15" s="1710"/>
      <c r="CS15" s="1710"/>
      <c r="CT15" s="1710"/>
      <c r="CU15" s="1710"/>
      <c r="CV15" s="1710"/>
      <c r="CW15" s="1710"/>
      <c r="CX15" s="1710"/>
      <c r="CY15" s="1710"/>
      <c r="CZ15" s="1710"/>
      <c r="DA15" s="1710"/>
      <c r="DB15" s="1710"/>
      <c r="DC15" s="1710"/>
      <c r="DD15" s="1710"/>
      <c r="DE15" s="1710"/>
      <c r="DF15" s="1710"/>
      <c r="DG15" s="1742"/>
      <c r="DH15" s="1742"/>
      <c r="DI15" s="1742"/>
      <c r="DJ15" s="1742"/>
      <c r="DK15" s="1742"/>
      <c r="DL15" s="1742"/>
      <c r="DM15" s="1742"/>
      <c r="DN15" s="1742"/>
      <c r="DO15" s="1742"/>
      <c r="DP15" s="1742"/>
      <c r="DQ15" s="1742"/>
      <c r="DR15" s="1742"/>
      <c r="DS15" s="1742"/>
      <c r="DT15" s="1742"/>
      <c r="DU15" s="1742"/>
      <c r="DV15" s="1742"/>
      <c r="DW15" s="1742"/>
      <c r="DX15" s="1742"/>
      <c r="DY15" s="1742"/>
      <c r="DZ15" s="1742"/>
      <c r="EA15" s="1742"/>
      <c r="EB15" s="1742"/>
      <c r="EC15" s="1742"/>
      <c r="ED15" s="1742"/>
      <c r="EE15" s="1742"/>
      <c r="EF15" s="1742"/>
      <c r="EG15" s="1742"/>
      <c r="EH15" s="1742"/>
      <c r="EI15" s="1742"/>
      <c r="EJ15" s="1742"/>
      <c r="EK15" s="1742"/>
      <c r="EL15" s="1742"/>
      <c r="EM15" s="1742"/>
      <c r="EN15" s="1742"/>
      <c r="EO15" s="1742"/>
      <c r="EP15" s="1742"/>
      <c r="EQ15" s="1746"/>
      <c r="ER15" s="1747"/>
      <c r="ES15" s="1747"/>
      <c r="ET15" s="1747"/>
      <c r="EU15" s="1747"/>
      <c r="EV15" s="1747"/>
      <c r="EW15" s="1747"/>
      <c r="EX15" s="1747"/>
      <c r="EY15" s="1747"/>
      <c r="EZ15" s="1747"/>
      <c r="FA15" s="1747"/>
      <c r="FB15" s="1747"/>
      <c r="FC15" s="1747"/>
      <c r="FD15" s="1747"/>
      <c r="FE15" s="1747"/>
      <c r="FF15" s="1747"/>
      <c r="FG15" s="1747"/>
      <c r="FH15" s="1748"/>
    </row>
    <row r="16" spans="1:164" ht="18" customHeight="1">
      <c r="A16" s="1736"/>
      <c r="B16" s="1737"/>
      <c r="C16" s="1738"/>
      <c r="D16" s="1749">
        <v>5</v>
      </c>
      <c r="E16" s="1750"/>
      <c r="F16" s="1750"/>
      <c r="G16" s="1750"/>
      <c r="H16" s="1753" t="s">
        <v>4</v>
      </c>
      <c r="I16" s="1753"/>
      <c r="J16" s="1753"/>
      <c r="K16" s="1753"/>
      <c r="L16" s="1753"/>
      <c r="M16" s="1753"/>
      <c r="N16" s="1753"/>
      <c r="O16" s="1753"/>
      <c r="P16" s="1753"/>
      <c r="Q16" s="1753"/>
      <c r="R16" s="1753"/>
      <c r="S16" s="1753"/>
      <c r="T16" s="1753"/>
      <c r="U16" s="1753"/>
      <c r="V16" s="1753"/>
      <c r="W16" s="1710"/>
      <c r="X16" s="1710"/>
      <c r="Y16" s="1710"/>
      <c r="Z16" s="1710"/>
      <c r="AA16" s="1710"/>
      <c r="AB16" s="1710"/>
      <c r="AC16" s="1710"/>
      <c r="AD16" s="1710"/>
      <c r="AE16" s="1710"/>
      <c r="AF16" s="1710"/>
      <c r="AG16" s="1710"/>
      <c r="AH16" s="1710"/>
      <c r="AI16" s="1710"/>
      <c r="AJ16" s="1710"/>
      <c r="AK16" s="1710"/>
      <c r="AL16" s="1710"/>
      <c r="AM16" s="1710"/>
      <c r="AN16" s="1710"/>
      <c r="AO16" s="1710"/>
      <c r="AP16" s="1710"/>
      <c r="AQ16" s="1710"/>
      <c r="AR16" s="1710"/>
      <c r="AS16" s="1710"/>
      <c r="AT16" s="1710"/>
      <c r="AU16" s="1710"/>
      <c r="AV16" s="1710"/>
      <c r="AW16" s="1710"/>
      <c r="AX16" s="1710"/>
      <c r="AY16" s="1710"/>
      <c r="AZ16" s="1710"/>
      <c r="BA16" s="1710"/>
      <c r="BB16" s="1710"/>
      <c r="BC16" s="1710"/>
      <c r="BD16" s="1710"/>
      <c r="BE16" s="1710"/>
      <c r="BF16" s="1710"/>
      <c r="BG16" s="1710"/>
      <c r="BH16" s="1710"/>
      <c r="BI16" s="1710"/>
      <c r="BJ16" s="1710"/>
      <c r="BK16" s="1710"/>
      <c r="BL16" s="1710"/>
      <c r="BM16" s="1710"/>
      <c r="BN16" s="1710"/>
      <c r="BO16" s="1710"/>
      <c r="BP16" s="1710"/>
      <c r="BQ16" s="1710"/>
      <c r="BR16" s="1710"/>
      <c r="BS16" s="1710"/>
      <c r="BT16" s="1710"/>
      <c r="BU16" s="1710"/>
      <c r="BV16" s="1710"/>
      <c r="BW16" s="1710"/>
      <c r="BX16" s="1710"/>
      <c r="BY16" s="1710"/>
      <c r="BZ16" s="1710"/>
      <c r="CA16" s="1710"/>
      <c r="CB16" s="1710"/>
      <c r="CC16" s="1710"/>
      <c r="CD16" s="1710"/>
      <c r="CE16" s="1710"/>
      <c r="CF16" s="1710"/>
      <c r="CG16" s="1710"/>
      <c r="CH16" s="1710"/>
      <c r="CI16" s="1710"/>
      <c r="CJ16" s="1710"/>
      <c r="CK16" s="1710"/>
      <c r="CL16" s="1710"/>
      <c r="CM16" s="1710"/>
      <c r="CN16" s="1710"/>
      <c r="CO16" s="1710"/>
      <c r="CP16" s="1710"/>
      <c r="CQ16" s="1710"/>
      <c r="CR16" s="1710"/>
      <c r="CS16" s="1710"/>
      <c r="CT16" s="1710"/>
      <c r="CU16" s="1710"/>
      <c r="CV16" s="1710"/>
      <c r="CW16" s="1710"/>
      <c r="CX16" s="1710"/>
      <c r="CY16" s="1710"/>
      <c r="CZ16" s="1710"/>
      <c r="DA16" s="1710"/>
      <c r="DB16" s="1710"/>
      <c r="DC16" s="1710"/>
      <c r="DD16" s="1710"/>
      <c r="DE16" s="1710"/>
      <c r="DF16" s="1710"/>
      <c r="DG16" s="1742"/>
      <c r="DH16" s="1742"/>
      <c r="DI16" s="1742"/>
      <c r="DJ16" s="1742"/>
      <c r="DK16" s="1742"/>
      <c r="DL16" s="1742"/>
      <c r="DM16" s="1742"/>
      <c r="DN16" s="1742"/>
      <c r="DO16" s="1742"/>
      <c r="DP16" s="1742"/>
      <c r="DQ16" s="1742"/>
      <c r="DR16" s="1742"/>
      <c r="DS16" s="1742"/>
      <c r="DT16" s="1742"/>
      <c r="DU16" s="1742"/>
      <c r="DV16" s="1742"/>
      <c r="DW16" s="1742"/>
      <c r="DX16" s="1742"/>
      <c r="DY16" s="1742"/>
      <c r="DZ16" s="1742"/>
      <c r="EA16" s="1742"/>
      <c r="EB16" s="1742"/>
      <c r="EC16" s="1742"/>
      <c r="ED16" s="1742"/>
      <c r="EE16" s="1742"/>
      <c r="EF16" s="1742"/>
      <c r="EG16" s="1742"/>
      <c r="EH16" s="1742"/>
      <c r="EI16" s="1742"/>
      <c r="EJ16" s="1742"/>
      <c r="EK16" s="1742"/>
      <c r="EL16" s="1742"/>
      <c r="EM16" s="1742"/>
      <c r="EN16" s="1742"/>
      <c r="EO16" s="1742"/>
      <c r="EP16" s="1742"/>
      <c r="EQ16" s="1743">
        <f>+DG16-DY16</f>
        <v>0</v>
      </c>
      <c r="ER16" s="1744"/>
      <c r="ES16" s="1744"/>
      <c r="ET16" s="1744"/>
      <c r="EU16" s="1744"/>
      <c r="EV16" s="1744"/>
      <c r="EW16" s="1744"/>
      <c r="EX16" s="1744"/>
      <c r="EY16" s="1744"/>
      <c r="EZ16" s="1744"/>
      <c r="FA16" s="1744"/>
      <c r="FB16" s="1744"/>
      <c r="FC16" s="1744"/>
      <c r="FD16" s="1744"/>
      <c r="FE16" s="1744"/>
      <c r="FF16" s="1744"/>
      <c r="FG16" s="1744"/>
      <c r="FH16" s="1745"/>
    </row>
    <row r="17" spans="1:164" ht="18" customHeight="1">
      <c r="A17" s="1736"/>
      <c r="B17" s="1737"/>
      <c r="C17" s="1738"/>
      <c r="D17" s="1751"/>
      <c r="E17" s="1752"/>
      <c r="F17" s="1752"/>
      <c r="G17" s="1752"/>
      <c r="H17" s="1709" t="s">
        <v>342</v>
      </c>
      <c r="I17" s="1709"/>
      <c r="J17" s="1709"/>
      <c r="K17" s="1709"/>
      <c r="L17" s="1709"/>
      <c r="M17" s="1709"/>
      <c r="N17" s="1709"/>
      <c r="O17" s="1709"/>
      <c r="P17" s="1709"/>
      <c r="Q17" s="1709"/>
      <c r="R17" s="1709"/>
      <c r="S17" s="1709"/>
      <c r="T17" s="1709"/>
      <c r="U17" s="1709"/>
      <c r="V17" s="1709"/>
      <c r="W17" s="1710"/>
      <c r="X17" s="1710"/>
      <c r="Y17" s="1710"/>
      <c r="Z17" s="1710"/>
      <c r="AA17" s="1710"/>
      <c r="AB17" s="1710"/>
      <c r="AC17" s="1710"/>
      <c r="AD17" s="1710"/>
      <c r="AE17" s="1710"/>
      <c r="AF17" s="1710"/>
      <c r="AG17" s="1710"/>
      <c r="AH17" s="1710"/>
      <c r="AI17" s="1710"/>
      <c r="AJ17" s="1710"/>
      <c r="AK17" s="1710"/>
      <c r="AL17" s="1710"/>
      <c r="AM17" s="1710"/>
      <c r="AN17" s="1710"/>
      <c r="AO17" s="1710"/>
      <c r="AP17" s="1710"/>
      <c r="AQ17" s="1710"/>
      <c r="AR17" s="1710"/>
      <c r="AS17" s="1710"/>
      <c r="AT17" s="1710"/>
      <c r="AU17" s="1710"/>
      <c r="AV17" s="1710"/>
      <c r="AW17" s="1710"/>
      <c r="AX17" s="1710"/>
      <c r="AY17" s="1710"/>
      <c r="AZ17" s="1710"/>
      <c r="BA17" s="1710"/>
      <c r="BB17" s="1710"/>
      <c r="BC17" s="1710"/>
      <c r="BD17" s="1710"/>
      <c r="BE17" s="1710"/>
      <c r="BF17" s="1710"/>
      <c r="BG17" s="1710"/>
      <c r="BH17" s="1710"/>
      <c r="BI17" s="1710"/>
      <c r="BJ17" s="1710"/>
      <c r="BK17" s="1710"/>
      <c r="BL17" s="1710"/>
      <c r="BM17" s="1710"/>
      <c r="BN17" s="1710"/>
      <c r="BO17" s="1710"/>
      <c r="BP17" s="1710"/>
      <c r="BQ17" s="1710"/>
      <c r="BR17" s="1710"/>
      <c r="BS17" s="1710"/>
      <c r="BT17" s="1710"/>
      <c r="BU17" s="1710"/>
      <c r="BV17" s="1710"/>
      <c r="BW17" s="1710"/>
      <c r="BX17" s="1710"/>
      <c r="BY17" s="1710"/>
      <c r="BZ17" s="1710"/>
      <c r="CA17" s="1710"/>
      <c r="CB17" s="1710"/>
      <c r="CC17" s="1710"/>
      <c r="CD17" s="1710"/>
      <c r="CE17" s="1710"/>
      <c r="CF17" s="1710"/>
      <c r="CG17" s="1710"/>
      <c r="CH17" s="1710"/>
      <c r="CI17" s="1710"/>
      <c r="CJ17" s="1710"/>
      <c r="CK17" s="1710"/>
      <c r="CL17" s="1710"/>
      <c r="CM17" s="1710"/>
      <c r="CN17" s="1710"/>
      <c r="CO17" s="1710"/>
      <c r="CP17" s="1710"/>
      <c r="CQ17" s="1710"/>
      <c r="CR17" s="1710"/>
      <c r="CS17" s="1710"/>
      <c r="CT17" s="1710"/>
      <c r="CU17" s="1710"/>
      <c r="CV17" s="1710"/>
      <c r="CW17" s="1710"/>
      <c r="CX17" s="1710"/>
      <c r="CY17" s="1710"/>
      <c r="CZ17" s="1710"/>
      <c r="DA17" s="1710"/>
      <c r="DB17" s="1710"/>
      <c r="DC17" s="1710"/>
      <c r="DD17" s="1710"/>
      <c r="DE17" s="1710"/>
      <c r="DF17" s="1710"/>
      <c r="DG17" s="1754"/>
      <c r="DH17" s="1754"/>
      <c r="DI17" s="1754"/>
      <c r="DJ17" s="1754"/>
      <c r="DK17" s="1754"/>
      <c r="DL17" s="1754"/>
      <c r="DM17" s="1754"/>
      <c r="DN17" s="1754"/>
      <c r="DO17" s="1754"/>
      <c r="DP17" s="1754"/>
      <c r="DQ17" s="1754"/>
      <c r="DR17" s="1754"/>
      <c r="DS17" s="1754"/>
      <c r="DT17" s="1754"/>
      <c r="DU17" s="1754"/>
      <c r="DV17" s="1754"/>
      <c r="DW17" s="1754"/>
      <c r="DX17" s="1754"/>
      <c r="DY17" s="1754"/>
      <c r="DZ17" s="1754"/>
      <c r="EA17" s="1754"/>
      <c r="EB17" s="1754"/>
      <c r="EC17" s="1754"/>
      <c r="ED17" s="1754"/>
      <c r="EE17" s="1754"/>
      <c r="EF17" s="1754"/>
      <c r="EG17" s="1754"/>
      <c r="EH17" s="1754"/>
      <c r="EI17" s="1754"/>
      <c r="EJ17" s="1754"/>
      <c r="EK17" s="1754"/>
      <c r="EL17" s="1754"/>
      <c r="EM17" s="1754"/>
      <c r="EN17" s="1754"/>
      <c r="EO17" s="1754"/>
      <c r="EP17" s="1754"/>
      <c r="EQ17" s="1746"/>
      <c r="ER17" s="1747"/>
      <c r="ES17" s="1747"/>
      <c r="ET17" s="1747"/>
      <c r="EU17" s="1747"/>
      <c r="EV17" s="1747"/>
      <c r="EW17" s="1747"/>
      <c r="EX17" s="1747"/>
      <c r="EY17" s="1747"/>
      <c r="EZ17" s="1747"/>
      <c r="FA17" s="1747"/>
      <c r="FB17" s="1747"/>
      <c r="FC17" s="1747"/>
      <c r="FD17" s="1747"/>
      <c r="FE17" s="1747"/>
      <c r="FF17" s="1747"/>
      <c r="FG17" s="1747"/>
      <c r="FH17" s="1748"/>
    </row>
    <row r="18" spans="1:164" ht="18" customHeight="1">
      <c r="A18" s="1736"/>
      <c r="B18" s="1737"/>
      <c r="C18" s="1738"/>
      <c r="D18" s="1717" t="s">
        <v>343</v>
      </c>
      <c r="E18" s="1718"/>
      <c r="F18" s="1718"/>
      <c r="G18" s="1718"/>
      <c r="H18" s="1718"/>
      <c r="I18" s="1718"/>
      <c r="J18" s="1718"/>
      <c r="K18" s="1718"/>
      <c r="L18" s="1718"/>
      <c r="M18" s="1718"/>
      <c r="N18" s="1718"/>
      <c r="O18" s="1718"/>
      <c r="P18" s="1718"/>
      <c r="Q18" s="1718"/>
      <c r="R18" s="1718"/>
      <c r="S18" s="1718"/>
      <c r="T18" s="1718"/>
      <c r="U18" s="1718"/>
      <c r="V18" s="1718"/>
      <c r="W18" s="1718"/>
      <c r="X18" s="1718"/>
      <c r="Y18" s="1718"/>
      <c r="Z18" s="1718"/>
      <c r="AA18" s="1718"/>
      <c r="AB18" s="1718"/>
      <c r="AC18" s="1718"/>
      <c r="AD18" s="1718"/>
      <c r="AE18" s="1718"/>
      <c r="AF18" s="1718"/>
      <c r="AG18" s="1718"/>
      <c r="AH18" s="1718"/>
      <c r="AI18" s="1718"/>
      <c r="AJ18" s="1718"/>
      <c r="AK18" s="1718"/>
      <c r="AL18" s="1718"/>
      <c r="AM18" s="1718"/>
      <c r="AN18" s="1718"/>
      <c r="AO18" s="1718"/>
      <c r="AP18" s="1718"/>
      <c r="AQ18" s="1718"/>
      <c r="AR18" s="1718"/>
      <c r="AS18" s="1718"/>
      <c r="AT18" s="1718"/>
      <c r="AU18" s="1718"/>
      <c r="AV18" s="1718"/>
      <c r="AW18" s="1718"/>
      <c r="AX18" s="1718"/>
      <c r="AY18" s="1718"/>
      <c r="AZ18" s="1718"/>
      <c r="BA18" s="1718"/>
      <c r="BB18" s="1718"/>
      <c r="BC18" s="1718"/>
      <c r="BD18" s="1718"/>
      <c r="BE18" s="1718"/>
      <c r="BF18" s="1718"/>
      <c r="BG18" s="1718"/>
      <c r="BH18" s="1718"/>
      <c r="BI18" s="1718"/>
      <c r="BJ18" s="1718"/>
      <c r="BK18" s="1718"/>
      <c r="BL18" s="1718"/>
      <c r="BM18" s="1718"/>
      <c r="BN18" s="1718"/>
      <c r="BO18" s="1718"/>
      <c r="BP18" s="1718"/>
      <c r="BQ18" s="1718"/>
      <c r="BR18" s="1718"/>
      <c r="BS18" s="1718"/>
      <c r="BT18" s="1718"/>
      <c r="BU18" s="1718"/>
      <c r="BV18" s="1718"/>
      <c r="BW18" s="1718"/>
      <c r="BX18" s="1718"/>
      <c r="BY18" s="1718"/>
      <c r="BZ18" s="1718"/>
      <c r="CA18" s="1718"/>
      <c r="CB18" s="1718"/>
      <c r="CC18" s="1718"/>
      <c r="CD18" s="1718"/>
      <c r="CE18" s="1718"/>
      <c r="CF18" s="1718"/>
      <c r="CG18" s="1718"/>
      <c r="CH18" s="1718"/>
      <c r="CI18" s="1718"/>
      <c r="CJ18" s="1718"/>
      <c r="CK18" s="1718"/>
      <c r="CL18" s="1718"/>
      <c r="CM18" s="1718"/>
      <c r="CN18" s="1718"/>
      <c r="CO18" s="1718"/>
      <c r="CP18" s="1718"/>
      <c r="CQ18" s="1718"/>
      <c r="CR18" s="1718"/>
      <c r="CS18" s="1718"/>
      <c r="CT18" s="1718"/>
      <c r="CU18" s="1718"/>
      <c r="CV18" s="1718"/>
      <c r="CW18" s="1718"/>
      <c r="CX18" s="1718"/>
      <c r="CY18" s="1718"/>
      <c r="CZ18" s="1718"/>
      <c r="DA18" s="1718"/>
      <c r="DB18" s="1718"/>
      <c r="DC18" s="1718"/>
      <c r="DD18" s="1718"/>
      <c r="DE18" s="1718"/>
      <c r="DF18" s="1719"/>
      <c r="DG18" s="1723">
        <f>SUM(DG8:DX17)</f>
        <v>0</v>
      </c>
      <c r="DH18" s="1723"/>
      <c r="DI18" s="1723"/>
      <c r="DJ18" s="1723"/>
      <c r="DK18" s="1723"/>
      <c r="DL18" s="1723"/>
      <c r="DM18" s="1723"/>
      <c r="DN18" s="1723"/>
      <c r="DO18" s="1723"/>
      <c r="DP18" s="1723"/>
      <c r="DQ18" s="1723"/>
      <c r="DR18" s="1723"/>
      <c r="DS18" s="1723"/>
      <c r="DT18" s="1723"/>
      <c r="DU18" s="1723"/>
      <c r="DV18" s="1723"/>
      <c r="DW18" s="1723"/>
      <c r="DX18" s="1723"/>
      <c r="DY18" s="1723">
        <f>SUM(DY8:EP17)</f>
        <v>0</v>
      </c>
      <c r="DZ18" s="1723"/>
      <c r="EA18" s="1723"/>
      <c r="EB18" s="1723"/>
      <c r="EC18" s="1723"/>
      <c r="ED18" s="1723"/>
      <c r="EE18" s="1723"/>
      <c r="EF18" s="1723"/>
      <c r="EG18" s="1723"/>
      <c r="EH18" s="1723"/>
      <c r="EI18" s="1723"/>
      <c r="EJ18" s="1723"/>
      <c r="EK18" s="1723"/>
      <c r="EL18" s="1723"/>
      <c r="EM18" s="1723"/>
      <c r="EN18" s="1723"/>
      <c r="EO18" s="1723"/>
      <c r="EP18" s="1723"/>
      <c r="EQ18" s="1723">
        <f>+DG18-DY18</f>
        <v>0</v>
      </c>
      <c r="ER18" s="1723"/>
      <c r="ES18" s="1723"/>
      <c r="ET18" s="1723"/>
      <c r="EU18" s="1723"/>
      <c r="EV18" s="1723"/>
      <c r="EW18" s="1723"/>
      <c r="EX18" s="1723"/>
      <c r="EY18" s="1723"/>
      <c r="EZ18" s="1723"/>
      <c r="FA18" s="1723"/>
      <c r="FB18" s="1723"/>
      <c r="FC18" s="1723"/>
      <c r="FD18" s="1723"/>
      <c r="FE18" s="1723"/>
      <c r="FF18" s="1723"/>
      <c r="FG18" s="1723"/>
      <c r="FH18" s="1724"/>
    </row>
    <row r="19" spans="1:164" ht="18" customHeight="1">
      <c r="A19" s="1736"/>
      <c r="B19" s="1737"/>
      <c r="C19" s="1738"/>
      <c r="D19" s="1720"/>
      <c r="E19" s="1721"/>
      <c r="F19" s="1721"/>
      <c r="G19" s="1721"/>
      <c r="H19" s="1721"/>
      <c r="I19" s="1721"/>
      <c r="J19" s="1721"/>
      <c r="K19" s="1721"/>
      <c r="L19" s="1721"/>
      <c r="M19" s="1721"/>
      <c r="N19" s="1721"/>
      <c r="O19" s="1721"/>
      <c r="P19" s="1721"/>
      <c r="Q19" s="1721"/>
      <c r="R19" s="1721"/>
      <c r="S19" s="1721"/>
      <c r="T19" s="1721"/>
      <c r="U19" s="1721"/>
      <c r="V19" s="1721"/>
      <c r="W19" s="1721"/>
      <c r="X19" s="1721"/>
      <c r="Y19" s="1721"/>
      <c r="Z19" s="1721"/>
      <c r="AA19" s="1721"/>
      <c r="AB19" s="1721"/>
      <c r="AC19" s="1721"/>
      <c r="AD19" s="1721"/>
      <c r="AE19" s="1721"/>
      <c r="AF19" s="1721"/>
      <c r="AG19" s="1721"/>
      <c r="AH19" s="1721"/>
      <c r="AI19" s="1721"/>
      <c r="AJ19" s="1721"/>
      <c r="AK19" s="1721"/>
      <c r="AL19" s="1721"/>
      <c r="AM19" s="1721"/>
      <c r="AN19" s="1721"/>
      <c r="AO19" s="1721"/>
      <c r="AP19" s="1721"/>
      <c r="AQ19" s="1721"/>
      <c r="AR19" s="1721"/>
      <c r="AS19" s="1721"/>
      <c r="AT19" s="1721"/>
      <c r="AU19" s="1721"/>
      <c r="AV19" s="1721"/>
      <c r="AW19" s="1721"/>
      <c r="AX19" s="1721"/>
      <c r="AY19" s="1721"/>
      <c r="AZ19" s="1721"/>
      <c r="BA19" s="1721"/>
      <c r="BB19" s="1721"/>
      <c r="BC19" s="1721"/>
      <c r="BD19" s="1721"/>
      <c r="BE19" s="1721"/>
      <c r="BF19" s="1721"/>
      <c r="BG19" s="1721"/>
      <c r="BH19" s="1721"/>
      <c r="BI19" s="1721"/>
      <c r="BJ19" s="1721"/>
      <c r="BK19" s="1721"/>
      <c r="BL19" s="1721"/>
      <c r="BM19" s="1721"/>
      <c r="BN19" s="1721"/>
      <c r="BO19" s="1721"/>
      <c r="BP19" s="1721"/>
      <c r="BQ19" s="1721"/>
      <c r="BR19" s="1721"/>
      <c r="BS19" s="1721"/>
      <c r="BT19" s="1721"/>
      <c r="BU19" s="1721"/>
      <c r="BV19" s="1721"/>
      <c r="BW19" s="1721"/>
      <c r="BX19" s="1721"/>
      <c r="BY19" s="1721"/>
      <c r="BZ19" s="1721"/>
      <c r="CA19" s="1721"/>
      <c r="CB19" s="1721"/>
      <c r="CC19" s="1721"/>
      <c r="CD19" s="1721"/>
      <c r="CE19" s="1721"/>
      <c r="CF19" s="1721"/>
      <c r="CG19" s="1721"/>
      <c r="CH19" s="1721"/>
      <c r="CI19" s="1721"/>
      <c r="CJ19" s="1721"/>
      <c r="CK19" s="1721"/>
      <c r="CL19" s="1721"/>
      <c r="CM19" s="1721"/>
      <c r="CN19" s="1721"/>
      <c r="CO19" s="1721"/>
      <c r="CP19" s="1721"/>
      <c r="CQ19" s="1721"/>
      <c r="CR19" s="1721"/>
      <c r="CS19" s="1721"/>
      <c r="CT19" s="1721"/>
      <c r="CU19" s="1721"/>
      <c r="CV19" s="1721"/>
      <c r="CW19" s="1721"/>
      <c r="CX19" s="1721"/>
      <c r="CY19" s="1721"/>
      <c r="CZ19" s="1721"/>
      <c r="DA19" s="1721"/>
      <c r="DB19" s="1721"/>
      <c r="DC19" s="1721"/>
      <c r="DD19" s="1721"/>
      <c r="DE19" s="1721"/>
      <c r="DF19" s="1722"/>
      <c r="DG19" s="1723"/>
      <c r="DH19" s="1723"/>
      <c r="DI19" s="1723"/>
      <c r="DJ19" s="1723"/>
      <c r="DK19" s="1723"/>
      <c r="DL19" s="1723"/>
      <c r="DM19" s="1723"/>
      <c r="DN19" s="1723"/>
      <c r="DO19" s="1723"/>
      <c r="DP19" s="1723"/>
      <c r="DQ19" s="1723"/>
      <c r="DR19" s="1723"/>
      <c r="DS19" s="1723"/>
      <c r="DT19" s="1723"/>
      <c r="DU19" s="1723"/>
      <c r="DV19" s="1723"/>
      <c r="DW19" s="1723"/>
      <c r="DX19" s="1723"/>
      <c r="DY19" s="1723"/>
      <c r="DZ19" s="1723"/>
      <c r="EA19" s="1723"/>
      <c r="EB19" s="1723"/>
      <c r="EC19" s="1723"/>
      <c r="ED19" s="1723"/>
      <c r="EE19" s="1723"/>
      <c r="EF19" s="1723"/>
      <c r="EG19" s="1723"/>
      <c r="EH19" s="1723"/>
      <c r="EI19" s="1723"/>
      <c r="EJ19" s="1723"/>
      <c r="EK19" s="1723"/>
      <c r="EL19" s="1723"/>
      <c r="EM19" s="1723"/>
      <c r="EN19" s="1723"/>
      <c r="EO19" s="1723"/>
      <c r="EP19" s="1723"/>
      <c r="EQ19" s="1723"/>
      <c r="ER19" s="1723"/>
      <c r="ES19" s="1723"/>
      <c r="ET19" s="1723"/>
      <c r="EU19" s="1723"/>
      <c r="EV19" s="1723"/>
      <c r="EW19" s="1723"/>
      <c r="EX19" s="1723"/>
      <c r="EY19" s="1723"/>
      <c r="EZ19" s="1723"/>
      <c r="FA19" s="1723"/>
      <c r="FB19" s="1723"/>
      <c r="FC19" s="1723"/>
      <c r="FD19" s="1723"/>
      <c r="FE19" s="1723"/>
      <c r="FF19" s="1723"/>
      <c r="FG19" s="1723"/>
      <c r="FH19" s="1724"/>
    </row>
    <row r="20" spans="1:164" ht="15" customHeight="1">
      <c r="A20" s="1736"/>
      <c r="B20" s="1737"/>
      <c r="C20" s="1738"/>
      <c r="D20" s="1725"/>
      <c r="E20" s="1726"/>
      <c r="F20" s="1726"/>
      <c r="G20" s="1726"/>
      <c r="H20" s="1726"/>
      <c r="I20" s="1726"/>
      <c r="J20" s="1726"/>
      <c r="K20" s="1726"/>
      <c r="L20" s="1726"/>
      <c r="M20" s="1726"/>
      <c r="N20" s="1726"/>
      <c r="O20" s="1726"/>
      <c r="P20" s="1726"/>
      <c r="Q20" s="1726"/>
      <c r="R20" s="1726"/>
      <c r="S20" s="1726"/>
      <c r="T20" s="1726"/>
      <c r="U20" s="1726"/>
      <c r="V20" s="1726"/>
      <c r="W20" s="1726"/>
      <c r="X20" s="1726"/>
      <c r="Y20" s="1726"/>
      <c r="Z20" s="1726"/>
      <c r="AA20" s="1726"/>
      <c r="AB20" s="1726"/>
      <c r="AC20" s="1726"/>
      <c r="AD20" s="1726"/>
      <c r="AE20" s="1726"/>
      <c r="AF20" s="1726"/>
      <c r="AG20" s="1726"/>
      <c r="AH20" s="1726"/>
      <c r="AI20" s="1726"/>
      <c r="AJ20" s="1726"/>
      <c r="AK20" s="1726"/>
      <c r="AL20" s="1726"/>
      <c r="AM20" s="1726"/>
      <c r="AN20" s="1726"/>
      <c r="AO20" s="1726"/>
      <c r="AP20" s="1726"/>
      <c r="AQ20" s="1726"/>
      <c r="AR20" s="1726"/>
      <c r="AS20" s="1726"/>
      <c r="AT20" s="1726"/>
      <c r="AU20" s="1726"/>
      <c r="AV20" s="1726"/>
      <c r="AW20" s="1726"/>
      <c r="AX20" s="1726"/>
      <c r="AY20" s="1726"/>
      <c r="AZ20" s="1726"/>
      <c r="BA20" s="1726"/>
      <c r="BB20" s="1726"/>
      <c r="BC20" s="1726"/>
      <c r="BD20" s="1726"/>
      <c r="BE20" s="1726"/>
      <c r="BF20" s="1726"/>
      <c r="BG20" s="1726"/>
      <c r="BH20" s="1726"/>
      <c r="BI20" s="1726"/>
      <c r="BJ20" s="1726"/>
      <c r="BK20" s="1726"/>
      <c r="BL20" s="1726"/>
      <c r="BM20" s="1726"/>
      <c r="BN20" s="1726"/>
      <c r="BO20" s="1726"/>
      <c r="BP20" s="1726"/>
      <c r="BQ20" s="1726"/>
      <c r="BR20" s="1726"/>
      <c r="BS20" s="1726"/>
      <c r="BT20" s="1726"/>
      <c r="BU20" s="1726"/>
      <c r="BV20" s="1726"/>
      <c r="BW20" s="1726"/>
      <c r="BX20" s="1726"/>
      <c r="BY20" s="1726"/>
      <c r="BZ20" s="1726"/>
      <c r="CA20" s="1726"/>
      <c r="CB20" s="1726"/>
      <c r="CC20" s="1726"/>
      <c r="CD20" s="1726"/>
      <c r="CE20" s="1726"/>
      <c r="CF20" s="1726"/>
      <c r="CG20" s="1726"/>
      <c r="CH20" s="1726"/>
      <c r="CI20" s="1726"/>
      <c r="CJ20" s="1726"/>
      <c r="CK20" s="1726"/>
      <c r="CL20" s="1726"/>
      <c r="CM20" s="1726"/>
      <c r="CN20" s="1726"/>
      <c r="CO20" s="1726"/>
      <c r="CP20" s="1726"/>
      <c r="CQ20" s="1726"/>
      <c r="CR20" s="1726"/>
      <c r="CS20" s="1726"/>
      <c r="CT20" s="1726"/>
      <c r="CU20" s="1726"/>
      <c r="CV20" s="1726"/>
      <c r="CW20" s="1726"/>
      <c r="CX20" s="1726"/>
      <c r="CY20" s="1726"/>
      <c r="CZ20" s="1726"/>
      <c r="DA20" s="1726"/>
      <c r="DB20" s="1726"/>
      <c r="DC20" s="1726"/>
      <c r="DD20" s="1726"/>
      <c r="DE20" s="1726"/>
      <c r="DF20" s="1726"/>
      <c r="DG20" s="1726"/>
      <c r="DH20" s="1726"/>
      <c r="DI20" s="1726"/>
      <c r="DJ20" s="1726"/>
      <c r="DK20" s="1726"/>
      <c r="DL20" s="1726"/>
      <c r="DM20" s="1726"/>
      <c r="DN20" s="1726"/>
      <c r="DO20" s="1726"/>
      <c r="DP20" s="1726"/>
      <c r="DQ20" s="1726"/>
      <c r="DR20" s="1726"/>
      <c r="DS20" s="1726"/>
      <c r="DT20" s="1726"/>
      <c r="DU20" s="1726"/>
      <c r="DV20" s="1726"/>
      <c r="DW20" s="1726"/>
      <c r="DX20" s="1726"/>
      <c r="DY20" s="1726"/>
      <c r="DZ20" s="1726"/>
      <c r="EA20" s="1726"/>
      <c r="EB20" s="1726"/>
      <c r="EC20" s="1726"/>
      <c r="ED20" s="1726"/>
      <c r="EE20" s="1726"/>
      <c r="EF20" s="1726"/>
      <c r="EG20" s="1729" t="s">
        <v>344</v>
      </c>
      <c r="EH20" s="1729"/>
      <c r="EI20" s="1729"/>
      <c r="EJ20" s="1729"/>
      <c r="EK20" s="1729"/>
      <c r="EL20" s="1729"/>
      <c r="EM20" s="1729"/>
      <c r="EN20" s="1729"/>
      <c r="EO20" s="1729"/>
      <c r="EP20" s="1729"/>
      <c r="EQ20" s="1729"/>
      <c r="ER20" s="1729"/>
      <c r="ES20" s="1729"/>
      <c r="ET20" s="1729"/>
      <c r="EU20" s="1729"/>
      <c r="EV20" s="1729"/>
      <c r="EW20" s="1729"/>
      <c r="EX20" s="1729"/>
      <c r="EY20" s="1729"/>
      <c r="EZ20" s="1729"/>
      <c r="FA20" s="1729"/>
      <c r="FB20" s="1729"/>
      <c r="FC20" s="1729"/>
      <c r="FD20" s="1729"/>
      <c r="FE20" s="1729"/>
      <c r="FF20" s="1729"/>
      <c r="FG20" s="1729"/>
      <c r="FH20" s="1730"/>
    </row>
    <row r="21" spans="1:164" ht="15" customHeight="1">
      <c r="A21" s="1736"/>
      <c r="B21" s="1737"/>
      <c r="C21" s="1738"/>
      <c r="D21" s="1727"/>
      <c r="E21" s="1728"/>
      <c r="F21" s="1728"/>
      <c r="G21" s="1728"/>
      <c r="H21" s="1728"/>
      <c r="I21" s="1728"/>
      <c r="J21" s="1728"/>
      <c r="K21" s="1728"/>
      <c r="L21" s="1728"/>
      <c r="M21" s="1728"/>
      <c r="N21" s="1728"/>
      <c r="O21" s="1728"/>
      <c r="P21" s="1728"/>
      <c r="Q21" s="1728"/>
      <c r="R21" s="1728"/>
      <c r="S21" s="1728"/>
      <c r="T21" s="1728"/>
      <c r="U21" s="1728"/>
      <c r="V21" s="1728"/>
      <c r="W21" s="1728"/>
      <c r="X21" s="1728"/>
      <c r="Y21" s="1728"/>
      <c r="Z21" s="1728"/>
      <c r="AA21" s="1728"/>
      <c r="AB21" s="1728"/>
      <c r="AC21" s="1728"/>
      <c r="AD21" s="1728"/>
      <c r="AE21" s="1728"/>
      <c r="AF21" s="1728"/>
      <c r="AG21" s="1728"/>
      <c r="AH21" s="1728"/>
      <c r="AI21" s="1728"/>
      <c r="AJ21" s="1728"/>
      <c r="AK21" s="1728"/>
      <c r="AL21" s="1728"/>
      <c r="AM21" s="1728"/>
      <c r="AN21" s="1728"/>
      <c r="AO21" s="1728"/>
      <c r="AP21" s="1728"/>
      <c r="AQ21" s="1728"/>
      <c r="AR21" s="1728"/>
      <c r="AS21" s="1728"/>
      <c r="AT21" s="1728"/>
      <c r="AU21" s="1728"/>
      <c r="AV21" s="1728"/>
      <c r="AW21" s="1728"/>
      <c r="AX21" s="1728"/>
      <c r="AY21" s="1728"/>
      <c r="AZ21" s="1728"/>
      <c r="BA21" s="1728"/>
      <c r="BB21" s="1728"/>
      <c r="BC21" s="1728"/>
      <c r="BD21" s="1728"/>
      <c r="BE21" s="1728"/>
      <c r="BF21" s="1728"/>
      <c r="BG21" s="1728"/>
      <c r="BH21" s="1728"/>
      <c r="BI21" s="1728"/>
      <c r="BJ21" s="1728"/>
      <c r="BK21" s="1728"/>
      <c r="BL21" s="1728"/>
      <c r="BM21" s="1728"/>
      <c r="BN21" s="1728"/>
      <c r="BO21" s="1728"/>
      <c r="BP21" s="1728"/>
      <c r="BQ21" s="1728"/>
      <c r="BR21" s="1728"/>
      <c r="BS21" s="1728"/>
      <c r="BT21" s="1728"/>
      <c r="BU21" s="1728"/>
      <c r="BV21" s="1728"/>
      <c r="BW21" s="1728"/>
      <c r="BX21" s="1728"/>
      <c r="BY21" s="1728"/>
      <c r="BZ21" s="1728"/>
      <c r="CA21" s="1728"/>
      <c r="CB21" s="1728"/>
      <c r="CC21" s="1728"/>
      <c r="CD21" s="1728"/>
      <c r="CE21" s="1728"/>
      <c r="CF21" s="1728"/>
      <c r="CG21" s="1728"/>
      <c r="CH21" s="1728"/>
      <c r="CI21" s="1728"/>
      <c r="CJ21" s="1728"/>
      <c r="CK21" s="1728"/>
      <c r="CL21" s="1728"/>
      <c r="CM21" s="1728"/>
      <c r="CN21" s="1728"/>
      <c r="CO21" s="1728"/>
      <c r="CP21" s="1728"/>
      <c r="CQ21" s="1728"/>
      <c r="CR21" s="1728"/>
      <c r="CS21" s="1728"/>
      <c r="CT21" s="1728"/>
      <c r="CU21" s="1728"/>
      <c r="CV21" s="1728"/>
      <c r="CW21" s="1728"/>
      <c r="CX21" s="1728"/>
      <c r="CY21" s="1728"/>
      <c r="CZ21" s="1728"/>
      <c r="DA21" s="1728"/>
      <c r="DB21" s="1728"/>
      <c r="DC21" s="1728"/>
      <c r="DD21" s="1728"/>
      <c r="DE21" s="1728"/>
      <c r="DF21" s="1728"/>
      <c r="DG21" s="1728"/>
      <c r="DH21" s="1728"/>
      <c r="DI21" s="1728"/>
      <c r="DJ21" s="1728"/>
      <c r="DK21" s="1728"/>
      <c r="DL21" s="1728"/>
      <c r="DM21" s="1728"/>
      <c r="DN21" s="1728"/>
      <c r="DO21" s="1728"/>
      <c r="DP21" s="1728"/>
      <c r="DQ21" s="1728"/>
      <c r="DR21" s="1728"/>
      <c r="DS21" s="1728"/>
      <c r="DT21" s="1728"/>
      <c r="DU21" s="1728"/>
      <c r="DV21" s="1728"/>
      <c r="DW21" s="1728"/>
      <c r="DX21" s="1728"/>
      <c r="DY21" s="1728"/>
      <c r="DZ21" s="1728"/>
      <c r="EA21" s="1728"/>
      <c r="EB21" s="1728"/>
      <c r="EC21" s="1728"/>
      <c r="ED21" s="1728"/>
      <c r="EE21" s="1728"/>
      <c r="EF21" s="1728"/>
      <c r="EG21" s="1731"/>
      <c r="EH21" s="1731"/>
      <c r="EI21" s="1731"/>
      <c r="EJ21" s="1731"/>
      <c r="EK21" s="1731"/>
      <c r="EL21" s="1731"/>
      <c r="EM21" s="1731"/>
      <c r="EN21" s="1731"/>
      <c r="EO21" s="1731"/>
      <c r="EP21" s="1731"/>
      <c r="EQ21" s="1731"/>
      <c r="ER21" s="1731"/>
      <c r="ES21" s="1731"/>
      <c r="ET21" s="1731"/>
      <c r="EU21" s="1731"/>
      <c r="EV21" s="1731"/>
      <c r="EW21" s="1731"/>
      <c r="EX21" s="1731"/>
      <c r="EY21" s="1731"/>
      <c r="EZ21" s="1731"/>
      <c r="FA21" s="1731"/>
      <c r="FB21" s="1731"/>
      <c r="FC21" s="1731"/>
      <c r="FD21" s="1731"/>
      <c r="FE21" s="1731"/>
      <c r="FF21" s="1731"/>
      <c r="FG21" s="1731"/>
      <c r="FH21" s="1732"/>
    </row>
    <row r="22" spans="1:164" ht="15" customHeight="1">
      <c r="A22" s="1736"/>
      <c r="B22" s="1737"/>
      <c r="C22" s="1738"/>
      <c r="D22" s="1727"/>
      <c r="E22" s="1728"/>
      <c r="F22" s="1728"/>
      <c r="G22" s="1728"/>
      <c r="H22" s="1728"/>
      <c r="I22" s="1728"/>
      <c r="J22" s="1728"/>
      <c r="K22" s="1728"/>
      <c r="L22" s="1728"/>
      <c r="M22" s="1728"/>
      <c r="N22" s="1728"/>
      <c r="O22" s="1728"/>
      <c r="P22" s="1728"/>
      <c r="Q22" s="1728"/>
      <c r="R22" s="1728"/>
      <c r="S22" s="1728"/>
      <c r="T22" s="1728"/>
      <c r="U22" s="1728"/>
      <c r="V22" s="1728"/>
      <c r="W22" s="1728"/>
      <c r="X22" s="1728"/>
      <c r="Y22" s="1728"/>
      <c r="Z22" s="1728"/>
      <c r="AA22" s="1728"/>
      <c r="AB22" s="1728"/>
      <c r="AC22" s="1728"/>
      <c r="AD22" s="1728"/>
      <c r="AE22" s="1728"/>
      <c r="AF22" s="1728"/>
      <c r="AG22" s="1728"/>
      <c r="AH22" s="1728"/>
      <c r="AI22" s="1728"/>
      <c r="AJ22" s="1728"/>
      <c r="AK22" s="1728"/>
      <c r="AL22" s="1728"/>
      <c r="AM22" s="1728"/>
      <c r="AN22" s="1728"/>
      <c r="AO22" s="1728"/>
      <c r="AP22" s="1728"/>
      <c r="AQ22" s="1728"/>
      <c r="AR22" s="1728"/>
      <c r="AS22" s="1728"/>
      <c r="AT22" s="1728"/>
      <c r="AU22" s="1728"/>
      <c r="AV22" s="1728"/>
      <c r="AW22" s="1728"/>
      <c r="AX22" s="1728"/>
      <c r="AY22" s="1728"/>
      <c r="AZ22" s="1728"/>
      <c r="BA22" s="1728"/>
      <c r="BB22" s="1728"/>
      <c r="BC22" s="1728"/>
      <c r="BD22" s="1728"/>
      <c r="BE22" s="1728"/>
      <c r="BF22" s="1728"/>
      <c r="BG22" s="1728"/>
      <c r="BH22" s="1728"/>
      <c r="BI22" s="1728"/>
      <c r="BJ22" s="1728"/>
      <c r="BK22" s="1728"/>
      <c r="BL22" s="1728"/>
      <c r="BM22" s="1728"/>
      <c r="BN22" s="1728"/>
      <c r="BO22" s="1728"/>
      <c r="BP22" s="1728"/>
      <c r="BQ22" s="1728"/>
      <c r="BR22" s="1728"/>
      <c r="BS22" s="1728"/>
      <c r="BT22" s="1728"/>
      <c r="BU22" s="1728"/>
      <c r="BV22" s="1728"/>
      <c r="BW22" s="1728"/>
      <c r="BX22" s="1728"/>
      <c r="BY22" s="1728"/>
      <c r="BZ22" s="1728"/>
      <c r="CA22" s="1728"/>
      <c r="CB22" s="1728"/>
      <c r="CC22" s="1728"/>
      <c r="CD22" s="1728"/>
      <c r="CE22" s="1728"/>
      <c r="CF22" s="1728"/>
      <c r="CG22" s="1728"/>
      <c r="CH22" s="1728"/>
      <c r="CI22" s="1728"/>
      <c r="CJ22" s="1728"/>
      <c r="CK22" s="1728"/>
      <c r="CL22" s="1728"/>
      <c r="CM22" s="1728"/>
      <c r="CN22" s="1728"/>
      <c r="CO22" s="1728"/>
      <c r="CP22" s="1728"/>
      <c r="CQ22" s="1728"/>
      <c r="CR22" s="1728"/>
      <c r="CS22" s="1728"/>
      <c r="CT22" s="1728"/>
      <c r="CU22" s="1728"/>
      <c r="CV22" s="1728"/>
      <c r="CW22" s="1728"/>
      <c r="CX22" s="1728"/>
      <c r="CY22" s="1728"/>
      <c r="CZ22" s="1728"/>
      <c r="DA22" s="1728"/>
      <c r="DB22" s="1728"/>
      <c r="DC22" s="1728"/>
      <c r="DD22" s="1728"/>
      <c r="DE22" s="1728"/>
      <c r="DF22" s="1728"/>
      <c r="DG22" s="1728"/>
      <c r="DH22" s="1728"/>
      <c r="DI22" s="1728"/>
      <c r="DJ22" s="1728"/>
      <c r="DK22" s="1728"/>
      <c r="DL22" s="1728"/>
      <c r="DM22" s="1728"/>
      <c r="DN22" s="1728"/>
      <c r="DO22" s="1728"/>
      <c r="DP22" s="1728"/>
      <c r="DQ22" s="1728"/>
      <c r="DR22" s="1728"/>
      <c r="DS22" s="1728"/>
      <c r="DT22" s="1728"/>
      <c r="DU22" s="1728"/>
      <c r="DV22" s="1728"/>
      <c r="DW22" s="1728"/>
      <c r="DX22" s="1728"/>
      <c r="DY22" s="1728"/>
      <c r="DZ22" s="1728"/>
      <c r="EA22" s="1728"/>
      <c r="EB22" s="1728"/>
      <c r="EC22" s="1728"/>
      <c r="ED22" s="1728"/>
      <c r="EE22" s="1728"/>
      <c r="EF22" s="1728"/>
      <c r="EG22" s="1731"/>
      <c r="EH22" s="1731"/>
      <c r="EI22" s="1731"/>
      <c r="EJ22" s="1731"/>
      <c r="EK22" s="1731"/>
      <c r="EL22" s="1731"/>
      <c r="EM22" s="1731"/>
      <c r="EN22" s="1731"/>
      <c r="EO22" s="1731"/>
      <c r="EP22" s="1731"/>
      <c r="EQ22" s="1731"/>
      <c r="ER22" s="1731"/>
      <c r="ES22" s="1731"/>
      <c r="ET22" s="1731"/>
      <c r="EU22" s="1731"/>
      <c r="EV22" s="1731"/>
      <c r="EW22" s="1731"/>
      <c r="EX22" s="1731"/>
      <c r="EY22" s="1731"/>
      <c r="EZ22" s="1731"/>
      <c r="FA22" s="1731"/>
      <c r="FB22" s="1731"/>
      <c r="FC22" s="1731"/>
      <c r="FD22" s="1731"/>
      <c r="FE22" s="1731"/>
      <c r="FF22" s="1731"/>
      <c r="FG22" s="1731"/>
      <c r="FH22" s="1732"/>
    </row>
    <row r="23" spans="1:164" ht="15" customHeight="1">
      <c r="A23" s="1736"/>
      <c r="B23" s="1737"/>
      <c r="C23" s="1738"/>
      <c r="D23" s="1727"/>
      <c r="E23" s="1728"/>
      <c r="F23" s="1728"/>
      <c r="G23" s="1728"/>
      <c r="H23" s="1728"/>
      <c r="I23" s="1728"/>
      <c r="J23" s="1728"/>
      <c r="K23" s="1728"/>
      <c r="L23" s="1728"/>
      <c r="M23" s="1728"/>
      <c r="N23" s="1728"/>
      <c r="O23" s="1728"/>
      <c r="P23" s="1728"/>
      <c r="Q23" s="1728"/>
      <c r="R23" s="1728"/>
      <c r="S23" s="1728"/>
      <c r="T23" s="1728"/>
      <c r="U23" s="1728"/>
      <c r="V23" s="1728"/>
      <c r="W23" s="1728"/>
      <c r="X23" s="1728"/>
      <c r="Y23" s="1728"/>
      <c r="Z23" s="1728"/>
      <c r="AA23" s="1728"/>
      <c r="AB23" s="1728"/>
      <c r="AC23" s="1728"/>
      <c r="AD23" s="1728"/>
      <c r="AE23" s="1728"/>
      <c r="AF23" s="1728"/>
      <c r="AG23" s="1728"/>
      <c r="AH23" s="1728"/>
      <c r="AI23" s="1728"/>
      <c r="AJ23" s="1728"/>
      <c r="AK23" s="1728"/>
      <c r="AL23" s="1728"/>
      <c r="AM23" s="1728"/>
      <c r="AN23" s="1728"/>
      <c r="AO23" s="1728"/>
      <c r="AP23" s="1728"/>
      <c r="AQ23" s="1728"/>
      <c r="AR23" s="1728"/>
      <c r="AS23" s="1728"/>
      <c r="AT23" s="1728"/>
      <c r="AU23" s="1728"/>
      <c r="AV23" s="1728"/>
      <c r="AW23" s="1728"/>
      <c r="AX23" s="1728"/>
      <c r="AY23" s="1728"/>
      <c r="AZ23" s="1728"/>
      <c r="BA23" s="1728"/>
      <c r="BB23" s="1728"/>
      <c r="BC23" s="1728"/>
      <c r="BD23" s="1728"/>
      <c r="BE23" s="1728"/>
      <c r="BF23" s="1728"/>
      <c r="BG23" s="1728"/>
      <c r="BH23" s="1728"/>
      <c r="BI23" s="1728"/>
      <c r="BJ23" s="1728"/>
      <c r="BK23" s="1728"/>
      <c r="BL23" s="1728"/>
      <c r="BM23" s="1728"/>
      <c r="BN23" s="1728"/>
      <c r="BO23" s="1728"/>
      <c r="BP23" s="1728"/>
      <c r="BQ23" s="1728"/>
      <c r="BR23" s="1728"/>
      <c r="BS23" s="1728"/>
      <c r="BT23" s="1728"/>
      <c r="BU23" s="1728"/>
      <c r="BV23" s="1728"/>
      <c r="BW23" s="1728"/>
      <c r="BX23" s="1728"/>
      <c r="BY23" s="1728"/>
      <c r="BZ23" s="1728"/>
      <c r="CA23" s="1728"/>
      <c r="CB23" s="1728"/>
      <c r="CC23" s="1728"/>
      <c r="CD23" s="1728"/>
      <c r="CE23" s="1728"/>
      <c r="CF23" s="1728"/>
      <c r="CG23" s="1728"/>
      <c r="CH23" s="1728"/>
      <c r="CI23" s="1728"/>
      <c r="CJ23" s="1728"/>
      <c r="CK23" s="1728"/>
      <c r="CL23" s="1728"/>
      <c r="CM23" s="1728"/>
      <c r="CN23" s="1728"/>
      <c r="CO23" s="1728"/>
      <c r="CP23" s="1728"/>
      <c r="CQ23" s="1728"/>
      <c r="CR23" s="1728"/>
      <c r="CS23" s="1728"/>
      <c r="CT23" s="1728"/>
      <c r="CU23" s="1728"/>
      <c r="CV23" s="1728"/>
      <c r="CW23" s="1728"/>
      <c r="CX23" s="1728"/>
      <c r="CY23" s="1728"/>
      <c r="CZ23" s="1728"/>
      <c r="DA23" s="1728"/>
      <c r="DB23" s="1728"/>
      <c r="DC23" s="1728"/>
      <c r="DD23" s="1728"/>
      <c r="DE23" s="1728"/>
      <c r="DF23" s="1728"/>
      <c r="DG23" s="1728"/>
      <c r="DH23" s="1728"/>
      <c r="DI23" s="1728"/>
      <c r="DJ23" s="1728"/>
      <c r="DK23" s="1728"/>
      <c r="DL23" s="1728"/>
      <c r="DM23" s="1728"/>
      <c r="DN23" s="1728"/>
      <c r="DO23" s="1728"/>
      <c r="DP23" s="1728"/>
      <c r="DQ23" s="1728"/>
      <c r="DR23" s="1728"/>
      <c r="DS23" s="1728"/>
      <c r="DT23" s="1728"/>
      <c r="DU23" s="1728"/>
      <c r="DV23" s="1728"/>
      <c r="DW23" s="1728"/>
      <c r="DX23" s="1728"/>
      <c r="DY23" s="1728"/>
      <c r="DZ23" s="1728"/>
      <c r="EA23" s="1728"/>
      <c r="EB23" s="1728"/>
      <c r="EC23" s="1728"/>
      <c r="ED23" s="1728"/>
      <c r="EE23" s="1728"/>
      <c r="EF23" s="1728"/>
      <c r="EG23" s="1731"/>
      <c r="EH23" s="1731"/>
      <c r="EI23" s="1731"/>
      <c r="EJ23" s="1731"/>
      <c r="EK23" s="1731"/>
      <c r="EL23" s="1731"/>
      <c r="EM23" s="1731"/>
      <c r="EN23" s="1731"/>
      <c r="EO23" s="1731"/>
      <c r="EP23" s="1731"/>
      <c r="EQ23" s="1731"/>
      <c r="ER23" s="1731"/>
      <c r="ES23" s="1731"/>
      <c r="ET23" s="1731"/>
      <c r="EU23" s="1731"/>
      <c r="EV23" s="1731"/>
      <c r="EW23" s="1731"/>
      <c r="EX23" s="1731"/>
      <c r="EY23" s="1731"/>
      <c r="EZ23" s="1731"/>
      <c r="FA23" s="1731"/>
      <c r="FB23" s="1731"/>
      <c r="FC23" s="1731"/>
      <c r="FD23" s="1731"/>
      <c r="FE23" s="1731"/>
      <c r="FF23" s="1731"/>
      <c r="FG23" s="1731"/>
      <c r="FH23" s="1732"/>
    </row>
    <row r="24" spans="1:164" ht="15" customHeight="1" thickBot="1">
      <c r="A24" s="1739"/>
      <c r="B24" s="1740"/>
      <c r="C24" s="1741"/>
      <c r="D24" s="1727"/>
      <c r="E24" s="1728"/>
      <c r="F24" s="1728"/>
      <c r="G24" s="1728"/>
      <c r="H24" s="1728"/>
      <c r="I24" s="1728"/>
      <c r="J24" s="1728"/>
      <c r="K24" s="1728"/>
      <c r="L24" s="1728"/>
      <c r="M24" s="1728"/>
      <c r="N24" s="1728"/>
      <c r="O24" s="1728"/>
      <c r="P24" s="1728"/>
      <c r="Q24" s="1728"/>
      <c r="R24" s="1728"/>
      <c r="S24" s="1728"/>
      <c r="T24" s="1728"/>
      <c r="U24" s="1728"/>
      <c r="V24" s="1728"/>
      <c r="W24" s="1728"/>
      <c r="X24" s="1728"/>
      <c r="Y24" s="1728"/>
      <c r="Z24" s="1728"/>
      <c r="AA24" s="1728"/>
      <c r="AB24" s="1728"/>
      <c r="AC24" s="1728"/>
      <c r="AD24" s="1728"/>
      <c r="AE24" s="1728"/>
      <c r="AF24" s="1728"/>
      <c r="AG24" s="1728"/>
      <c r="AH24" s="1728"/>
      <c r="AI24" s="1728"/>
      <c r="AJ24" s="1728"/>
      <c r="AK24" s="1728"/>
      <c r="AL24" s="1728"/>
      <c r="AM24" s="1728"/>
      <c r="AN24" s="1728"/>
      <c r="AO24" s="1728"/>
      <c r="AP24" s="1728"/>
      <c r="AQ24" s="1728"/>
      <c r="AR24" s="1728"/>
      <c r="AS24" s="1728"/>
      <c r="AT24" s="1728"/>
      <c r="AU24" s="1728"/>
      <c r="AV24" s="1728"/>
      <c r="AW24" s="1728"/>
      <c r="AX24" s="1728"/>
      <c r="AY24" s="1728"/>
      <c r="AZ24" s="1728"/>
      <c r="BA24" s="1728"/>
      <c r="BB24" s="1728"/>
      <c r="BC24" s="1728"/>
      <c r="BD24" s="1728"/>
      <c r="BE24" s="1728"/>
      <c r="BF24" s="1728"/>
      <c r="BG24" s="1728"/>
      <c r="BH24" s="1728"/>
      <c r="BI24" s="1728"/>
      <c r="BJ24" s="1728"/>
      <c r="BK24" s="1728"/>
      <c r="BL24" s="1728"/>
      <c r="BM24" s="1728"/>
      <c r="BN24" s="1728"/>
      <c r="BO24" s="1728"/>
      <c r="BP24" s="1728"/>
      <c r="BQ24" s="1728"/>
      <c r="BR24" s="1728"/>
      <c r="BS24" s="1728"/>
      <c r="BT24" s="1728"/>
      <c r="BU24" s="1728"/>
      <c r="BV24" s="1728"/>
      <c r="BW24" s="1728"/>
      <c r="BX24" s="1728"/>
      <c r="BY24" s="1728"/>
      <c r="BZ24" s="1728"/>
      <c r="CA24" s="1728"/>
      <c r="CB24" s="1728"/>
      <c r="CC24" s="1728"/>
      <c r="CD24" s="1728"/>
      <c r="CE24" s="1728"/>
      <c r="CF24" s="1728"/>
      <c r="CG24" s="1728"/>
      <c r="CH24" s="1728"/>
      <c r="CI24" s="1728"/>
      <c r="CJ24" s="1728"/>
      <c r="CK24" s="1728"/>
      <c r="CL24" s="1728"/>
      <c r="CM24" s="1728"/>
      <c r="CN24" s="1728"/>
      <c r="CO24" s="1728"/>
      <c r="CP24" s="1728"/>
      <c r="CQ24" s="1728"/>
      <c r="CR24" s="1728"/>
      <c r="CS24" s="1728"/>
      <c r="CT24" s="1728"/>
      <c r="CU24" s="1728"/>
      <c r="CV24" s="1728"/>
      <c r="CW24" s="1728"/>
      <c r="CX24" s="1728"/>
      <c r="CY24" s="1728"/>
      <c r="CZ24" s="1728"/>
      <c r="DA24" s="1728"/>
      <c r="DB24" s="1728"/>
      <c r="DC24" s="1728"/>
      <c r="DD24" s="1728"/>
      <c r="DE24" s="1728"/>
      <c r="DF24" s="1728"/>
      <c r="DG24" s="1728"/>
      <c r="DH24" s="1728"/>
      <c r="DI24" s="1728"/>
      <c r="DJ24" s="1728"/>
      <c r="DK24" s="1728"/>
      <c r="DL24" s="1728"/>
      <c r="DM24" s="1728"/>
      <c r="DN24" s="1728"/>
      <c r="DO24" s="1728"/>
      <c r="DP24" s="1728"/>
      <c r="DQ24" s="1728"/>
      <c r="DR24" s="1728"/>
      <c r="DS24" s="1728"/>
      <c r="DT24" s="1728"/>
      <c r="DU24" s="1728"/>
      <c r="DV24" s="1728"/>
      <c r="DW24" s="1728"/>
      <c r="DX24" s="1728"/>
      <c r="DY24" s="1728"/>
      <c r="DZ24" s="1728"/>
      <c r="EA24" s="1728"/>
      <c r="EB24" s="1728"/>
      <c r="EC24" s="1728"/>
      <c r="ED24" s="1728"/>
      <c r="EE24" s="1728"/>
      <c r="EF24" s="1728"/>
      <c r="EG24" s="1731"/>
      <c r="EH24" s="1731"/>
      <c r="EI24" s="1731"/>
      <c r="EJ24" s="1731"/>
      <c r="EK24" s="1731"/>
      <c r="EL24" s="1731"/>
      <c r="EM24" s="1731"/>
      <c r="EN24" s="1731"/>
      <c r="EO24" s="1731"/>
      <c r="EP24" s="1731"/>
      <c r="EQ24" s="1731"/>
      <c r="ER24" s="1731"/>
      <c r="ES24" s="1731"/>
      <c r="ET24" s="1731"/>
      <c r="EU24" s="1731"/>
      <c r="EV24" s="1731"/>
      <c r="EW24" s="1731"/>
      <c r="EX24" s="1731"/>
      <c r="EY24" s="1731"/>
      <c r="EZ24" s="1731"/>
      <c r="FA24" s="1731"/>
      <c r="FB24" s="1731"/>
      <c r="FC24" s="1731"/>
      <c r="FD24" s="1731"/>
      <c r="FE24" s="1731"/>
      <c r="FF24" s="1731"/>
      <c r="FG24" s="1731"/>
      <c r="FH24" s="1732"/>
    </row>
    <row r="25" spans="1:164" ht="18" customHeight="1">
      <c r="A25" s="1711" t="s">
        <v>345</v>
      </c>
      <c r="B25" s="1712"/>
      <c r="C25" s="1712"/>
      <c r="D25" s="1712"/>
      <c r="E25" s="1712"/>
      <c r="F25" s="1712"/>
      <c r="G25" s="1712"/>
      <c r="H25" s="1712"/>
      <c r="I25" s="1712"/>
      <c r="J25" s="1712"/>
      <c r="K25" s="1712"/>
      <c r="L25" s="1712"/>
      <c r="M25" s="1712"/>
      <c r="N25" s="1712"/>
      <c r="O25" s="1712"/>
      <c r="P25" s="1712"/>
      <c r="Q25" s="1712"/>
      <c r="R25" s="1712"/>
      <c r="S25" s="1712"/>
      <c r="T25" s="1712"/>
      <c r="U25" s="1712"/>
      <c r="V25" s="1712"/>
      <c r="W25" s="1712"/>
      <c r="X25" s="1712"/>
      <c r="Y25" s="1712"/>
      <c r="Z25" s="1712"/>
      <c r="AA25" s="1712"/>
      <c r="AB25" s="1712"/>
      <c r="AC25" s="1712"/>
      <c r="AD25" s="1712"/>
      <c r="AE25" s="1712"/>
      <c r="AF25" s="1712"/>
      <c r="AG25" s="1712"/>
      <c r="AH25" s="1712"/>
      <c r="AI25" s="1712"/>
      <c r="AJ25" s="1712"/>
      <c r="AK25" s="1712"/>
      <c r="AL25" s="1712"/>
      <c r="AM25" s="1712"/>
      <c r="AN25" s="1712"/>
      <c r="AO25" s="1712"/>
      <c r="AP25" s="1712"/>
      <c r="AQ25" s="1712"/>
      <c r="AR25" s="1712"/>
      <c r="AS25" s="1712"/>
      <c r="AT25" s="1712"/>
      <c r="AU25" s="1712"/>
      <c r="AV25" s="1712"/>
      <c r="AW25" s="1712"/>
      <c r="AX25" s="1712"/>
      <c r="AY25" s="1712"/>
      <c r="AZ25" s="1712"/>
      <c r="BA25" s="1712"/>
      <c r="BB25" s="1712"/>
      <c r="BC25" s="1712"/>
      <c r="BD25" s="1712"/>
      <c r="BE25" s="1712"/>
      <c r="BF25" s="1712"/>
      <c r="BG25" s="1712"/>
      <c r="BH25" s="1712"/>
      <c r="BI25" s="1712"/>
      <c r="BJ25" s="1712"/>
      <c r="BK25" s="1712"/>
      <c r="BL25" s="1712"/>
      <c r="BM25" s="1712"/>
      <c r="BN25" s="1712"/>
      <c r="BO25" s="1712"/>
      <c r="BP25" s="1712"/>
      <c r="BQ25" s="1712"/>
      <c r="BR25" s="1712"/>
      <c r="BS25" s="1712"/>
      <c r="BT25" s="1712"/>
      <c r="BU25" s="1712"/>
      <c r="BV25" s="1712"/>
      <c r="BW25" s="1712"/>
      <c r="BX25" s="1712"/>
      <c r="BY25" s="1712"/>
      <c r="BZ25" s="1712"/>
      <c r="CA25" s="1712"/>
      <c r="CB25" s="1712"/>
      <c r="CC25" s="1712"/>
      <c r="CD25" s="1712"/>
      <c r="CE25" s="1712"/>
      <c r="CF25" s="1712"/>
      <c r="CG25" s="1712"/>
      <c r="CH25" s="1712"/>
      <c r="CI25" s="1712"/>
      <c r="CJ25" s="1712"/>
      <c r="CK25" s="1712"/>
      <c r="CL25" s="1712"/>
      <c r="CM25" s="1712"/>
      <c r="CN25" s="1712"/>
      <c r="CO25" s="1712"/>
      <c r="CP25" s="1712"/>
      <c r="CQ25" s="1712"/>
      <c r="CR25" s="1712"/>
      <c r="CS25" s="1712"/>
      <c r="CT25" s="1712"/>
      <c r="CU25" s="1712"/>
      <c r="CV25" s="1712"/>
      <c r="CW25" s="1712"/>
      <c r="CX25" s="1712"/>
      <c r="CY25" s="1712"/>
      <c r="CZ25" s="1712"/>
      <c r="DA25" s="1712"/>
      <c r="DB25" s="1712"/>
      <c r="DC25" s="1712"/>
      <c r="DD25" s="1712"/>
      <c r="DE25" s="1712"/>
      <c r="DF25" s="1712"/>
      <c r="DG25" s="1712"/>
      <c r="DH25" s="1712"/>
      <c r="DI25" s="1712"/>
      <c r="DJ25" s="1712"/>
      <c r="DK25" s="1712"/>
      <c r="DL25" s="1712"/>
      <c r="DM25" s="1712"/>
      <c r="DN25" s="1712"/>
      <c r="DO25" s="1712"/>
      <c r="DP25" s="1712"/>
      <c r="DQ25" s="1712"/>
      <c r="DR25" s="1712"/>
      <c r="DS25" s="1712"/>
      <c r="DT25" s="1712"/>
      <c r="DU25" s="1712"/>
      <c r="DV25" s="1712"/>
      <c r="DW25" s="1712"/>
      <c r="DX25" s="1712"/>
      <c r="DY25" s="1712"/>
      <c r="DZ25" s="1712"/>
      <c r="EA25" s="1712"/>
      <c r="EB25" s="1712"/>
      <c r="EC25" s="1712"/>
      <c r="ED25" s="1712"/>
      <c r="EE25" s="1712"/>
      <c r="EF25" s="1712"/>
      <c r="EG25" s="1712"/>
      <c r="EH25" s="1712"/>
      <c r="EI25" s="1712"/>
      <c r="EJ25" s="1712"/>
      <c r="EK25" s="1712"/>
      <c r="EL25" s="1712"/>
      <c r="EM25" s="1712"/>
      <c r="EN25" s="1712"/>
      <c r="EO25" s="1712"/>
      <c r="EP25" s="1712"/>
      <c r="EQ25" s="1712"/>
      <c r="ER25" s="1712"/>
      <c r="ES25" s="1712"/>
      <c r="ET25" s="1712"/>
      <c r="EU25" s="1712"/>
      <c r="EV25" s="1712"/>
      <c r="EW25" s="1712"/>
      <c r="EX25" s="1712"/>
      <c r="EY25" s="1712"/>
      <c r="EZ25" s="1712"/>
      <c r="FA25" s="1712"/>
      <c r="FB25" s="1712"/>
      <c r="FC25" s="1712"/>
      <c r="FD25" s="1712"/>
      <c r="FE25" s="1712"/>
      <c r="FF25" s="1712"/>
      <c r="FG25" s="1712"/>
      <c r="FH25" s="1713"/>
    </row>
    <row r="26" spans="1:164" ht="18" customHeight="1" thickBot="1">
      <c r="A26" s="1714"/>
      <c r="B26" s="1715"/>
      <c r="C26" s="1715"/>
      <c r="D26" s="1715"/>
      <c r="E26" s="1715"/>
      <c r="F26" s="1715"/>
      <c r="G26" s="1715"/>
      <c r="H26" s="1715"/>
      <c r="I26" s="1715"/>
      <c r="J26" s="1715"/>
      <c r="K26" s="1715"/>
      <c r="L26" s="1715"/>
      <c r="M26" s="1715"/>
      <c r="N26" s="1715"/>
      <c r="O26" s="1715"/>
      <c r="P26" s="1715"/>
      <c r="Q26" s="1715"/>
      <c r="R26" s="1715"/>
      <c r="S26" s="1715"/>
      <c r="T26" s="1715"/>
      <c r="U26" s="1715"/>
      <c r="V26" s="1715"/>
      <c r="W26" s="1715"/>
      <c r="X26" s="1715"/>
      <c r="Y26" s="1715"/>
      <c r="Z26" s="1715"/>
      <c r="AA26" s="1715"/>
      <c r="AB26" s="1715"/>
      <c r="AC26" s="1715"/>
      <c r="AD26" s="1715"/>
      <c r="AE26" s="1715"/>
      <c r="AF26" s="1715"/>
      <c r="AG26" s="1715"/>
      <c r="AH26" s="1715"/>
      <c r="AI26" s="1715"/>
      <c r="AJ26" s="1715"/>
      <c r="AK26" s="1715"/>
      <c r="AL26" s="1715"/>
      <c r="AM26" s="1715"/>
      <c r="AN26" s="1715"/>
      <c r="AO26" s="1715"/>
      <c r="AP26" s="1715"/>
      <c r="AQ26" s="1715"/>
      <c r="AR26" s="1715"/>
      <c r="AS26" s="1715"/>
      <c r="AT26" s="1715"/>
      <c r="AU26" s="1715"/>
      <c r="AV26" s="1715"/>
      <c r="AW26" s="1715"/>
      <c r="AX26" s="1715"/>
      <c r="AY26" s="1715"/>
      <c r="AZ26" s="1715"/>
      <c r="BA26" s="1715"/>
      <c r="BB26" s="1715"/>
      <c r="BC26" s="1715"/>
      <c r="BD26" s="1715"/>
      <c r="BE26" s="1715"/>
      <c r="BF26" s="1715"/>
      <c r="BG26" s="1715"/>
      <c r="BH26" s="1715"/>
      <c r="BI26" s="1715"/>
      <c r="BJ26" s="1715"/>
      <c r="BK26" s="1715"/>
      <c r="BL26" s="1715"/>
      <c r="BM26" s="1715"/>
      <c r="BN26" s="1715"/>
      <c r="BO26" s="1715"/>
      <c r="BP26" s="1715"/>
      <c r="BQ26" s="1715"/>
      <c r="BR26" s="1715"/>
      <c r="BS26" s="1715"/>
      <c r="BT26" s="1715"/>
      <c r="BU26" s="1715"/>
      <c r="BV26" s="1715"/>
      <c r="BW26" s="1715"/>
      <c r="BX26" s="1715"/>
      <c r="BY26" s="1715"/>
      <c r="BZ26" s="1715"/>
      <c r="CA26" s="1715"/>
      <c r="CB26" s="1715"/>
      <c r="CC26" s="1715"/>
      <c r="CD26" s="1715"/>
      <c r="CE26" s="1715"/>
      <c r="CF26" s="1715"/>
      <c r="CG26" s="1715"/>
      <c r="CH26" s="1715"/>
      <c r="CI26" s="1715"/>
      <c r="CJ26" s="1715"/>
      <c r="CK26" s="1715"/>
      <c r="CL26" s="1715"/>
      <c r="CM26" s="1715"/>
      <c r="CN26" s="1715"/>
      <c r="CO26" s="1715"/>
      <c r="CP26" s="1715"/>
      <c r="CQ26" s="1715"/>
      <c r="CR26" s="1715"/>
      <c r="CS26" s="1715"/>
      <c r="CT26" s="1715"/>
      <c r="CU26" s="1715"/>
      <c r="CV26" s="1715"/>
      <c r="CW26" s="1715"/>
      <c r="CX26" s="1715"/>
      <c r="CY26" s="1715"/>
      <c r="CZ26" s="1715"/>
      <c r="DA26" s="1715"/>
      <c r="DB26" s="1715"/>
      <c r="DC26" s="1715"/>
      <c r="DD26" s="1715"/>
      <c r="DE26" s="1715"/>
      <c r="DF26" s="1715"/>
      <c r="DG26" s="1715"/>
      <c r="DH26" s="1715"/>
      <c r="DI26" s="1715"/>
      <c r="DJ26" s="1715"/>
      <c r="DK26" s="1715"/>
      <c r="DL26" s="1715"/>
      <c r="DM26" s="1715"/>
      <c r="DN26" s="1715"/>
      <c r="DO26" s="1715"/>
      <c r="DP26" s="1715"/>
      <c r="DQ26" s="1715"/>
      <c r="DR26" s="1715"/>
      <c r="DS26" s="1715"/>
      <c r="DT26" s="1715"/>
      <c r="DU26" s="1715"/>
      <c r="DV26" s="1715"/>
      <c r="DW26" s="1715"/>
      <c r="DX26" s="1715"/>
      <c r="DY26" s="1715"/>
      <c r="DZ26" s="1715"/>
      <c r="EA26" s="1715"/>
      <c r="EB26" s="1715"/>
      <c r="EC26" s="1715"/>
      <c r="ED26" s="1715"/>
      <c r="EE26" s="1715"/>
      <c r="EF26" s="1715"/>
      <c r="EG26" s="1715"/>
      <c r="EH26" s="1715"/>
      <c r="EI26" s="1715"/>
      <c r="EJ26" s="1715"/>
      <c r="EK26" s="1715"/>
      <c r="EL26" s="1715"/>
      <c r="EM26" s="1715"/>
      <c r="EN26" s="1715"/>
      <c r="EO26" s="1715"/>
      <c r="EP26" s="1715"/>
      <c r="EQ26" s="1715"/>
      <c r="ER26" s="1715"/>
      <c r="ES26" s="1715"/>
      <c r="ET26" s="1715"/>
      <c r="EU26" s="1715"/>
      <c r="EV26" s="1715"/>
      <c r="EW26" s="1715"/>
      <c r="EX26" s="1715"/>
      <c r="EY26" s="1715"/>
      <c r="EZ26" s="1715"/>
      <c r="FA26" s="1715"/>
      <c r="FB26" s="1715"/>
      <c r="FC26" s="1715"/>
      <c r="FD26" s="1715"/>
      <c r="FE26" s="1715"/>
      <c r="FF26" s="1715"/>
      <c r="FG26" s="1715"/>
      <c r="FH26" s="1716"/>
    </row>
    <row r="27" spans="4:6" ht="9">
      <c r="D27" s="132"/>
      <c r="E27" s="132"/>
      <c r="F27" s="132"/>
    </row>
    <row r="28" spans="4:6" ht="9">
      <c r="D28" s="132"/>
      <c r="E28" s="132"/>
      <c r="F28" s="132"/>
    </row>
    <row r="29" spans="4:6" ht="9">
      <c r="D29" s="132"/>
      <c r="E29" s="132"/>
      <c r="F29" s="132"/>
    </row>
    <row r="30" spans="4:6" ht="9">
      <c r="D30" s="132"/>
      <c r="E30" s="132"/>
      <c r="F30" s="132"/>
    </row>
    <row r="31" spans="4:6" ht="9">
      <c r="D31" s="132"/>
      <c r="E31" s="132"/>
      <c r="F31" s="132"/>
    </row>
    <row r="32" spans="4:6" ht="9">
      <c r="D32" s="132"/>
      <c r="E32" s="132"/>
      <c r="F32" s="132"/>
    </row>
    <row r="33" spans="4:6" ht="9">
      <c r="D33" s="132"/>
      <c r="E33" s="132"/>
      <c r="F33" s="132"/>
    </row>
    <row r="34" spans="4:6" ht="9">
      <c r="D34" s="132"/>
      <c r="E34" s="132"/>
      <c r="F34" s="132"/>
    </row>
    <row r="35" spans="4:6" ht="9">
      <c r="D35" s="132"/>
      <c r="E35" s="132"/>
      <c r="F35" s="132"/>
    </row>
    <row r="36" spans="4:6" ht="9">
      <c r="D36" s="132"/>
      <c r="E36" s="132"/>
      <c r="F36" s="132"/>
    </row>
    <row r="37" spans="4:6" ht="9">
      <c r="D37" s="132"/>
      <c r="E37" s="132"/>
      <c r="F37" s="132"/>
    </row>
    <row r="38" spans="4:6" ht="9">
      <c r="D38" s="132"/>
      <c r="E38" s="132"/>
      <c r="F38" s="132"/>
    </row>
    <row r="39" spans="4:6" ht="9">
      <c r="D39" s="132"/>
      <c r="E39" s="132"/>
      <c r="F39" s="132"/>
    </row>
    <row r="40" spans="4:6" ht="9">
      <c r="D40" s="132"/>
      <c r="E40" s="132"/>
      <c r="F40" s="132"/>
    </row>
    <row r="41" spans="4:6" ht="9">
      <c r="D41" s="132"/>
      <c r="E41" s="132"/>
      <c r="F41" s="132"/>
    </row>
    <row r="42" spans="4:6" ht="9">
      <c r="D42" s="132"/>
      <c r="E42" s="132"/>
      <c r="F42" s="132"/>
    </row>
    <row r="43" spans="4:6" ht="9">
      <c r="D43" s="132"/>
      <c r="E43" s="132"/>
      <c r="F43" s="132"/>
    </row>
    <row r="44" spans="4:6" ht="9">
      <c r="D44" s="132"/>
      <c r="E44" s="132"/>
      <c r="F44" s="132"/>
    </row>
    <row r="45" spans="4:6" ht="9">
      <c r="D45" s="132"/>
      <c r="E45" s="132"/>
      <c r="F45" s="132"/>
    </row>
    <row r="46" spans="4:6" ht="9">
      <c r="D46" s="132"/>
      <c r="E46" s="132"/>
      <c r="F46" s="132"/>
    </row>
    <row r="47" spans="4:6" ht="9">
      <c r="D47" s="132"/>
      <c r="E47" s="132"/>
      <c r="F47" s="132"/>
    </row>
    <row r="48" spans="4:6" ht="9">
      <c r="D48" s="132"/>
      <c r="E48" s="132"/>
      <c r="F48" s="132"/>
    </row>
    <row r="49" spans="4:6" ht="9">
      <c r="D49" s="132"/>
      <c r="E49" s="132"/>
      <c r="F49" s="132"/>
    </row>
    <row r="50" spans="4:6" ht="9">
      <c r="D50" s="132"/>
      <c r="E50" s="132"/>
      <c r="F50" s="132"/>
    </row>
    <row r="51" spans="4:6" ht="9">
      <c r="D51" s="132"/>
      <c r="E51" s="132"/>
      <c r="F51" s="132"/>
    </row>
    <row r="52" spans="4:6" ht="9">
      <c r="D52" s="132"/>
      <c r="E52" s="132"/>
      <c r="F52" s="132"/>
    </row>
    <row r="53" spans="4:6" ht="9">
      <c r="D53" s="132"/>
      <c r="E53" s="132"/>
      <c r="F53" s="132"/>
    </row>
    <row r="54" spans="4:6" ht="9">
      <c r="D54" s="132"/>
      <c r="E54" s="132"/>
      <c r="F54" s="132"/>
    </row>
    <row r="55" spans="4:6" ht="9">
      <c r="D55" s="132"/>
      <c r="E55" s="132"/>
      <c r="F55" s="132"/>
    </row>
    <row r="56" spans="4:6" ht="9">
      <c r="D56" s="132"/>
      <c r="E56" s="132"/>
      <c r="F56" s="132"/>
    </row>
    <row r="57" spans="4:6" ht="9">
      <c r="D57" s="132"/>
      <c r="E57" s="132"/>
      <c r="F57" s="132"/>
    </row>
    <row r="58" spans="4:6" ht="9">
      <c r="D58" s="132"/>
      <c r="E58" s="132"/>
      <c r="F58" s="132"/>
    </row>
    <row r="59" spans="4:6" ht="9">
      <c r="D59" s="132"/>
      <c r="E59" s="132"/>
      <c r="F59" s="132"/>
    </row>
    <row r="60" spans="4:6" ht="9">
      <c r="D60" s="132"/>
      <c r="E60" s="132"/>
      <c r="F60" s="132"/>
    </row>
    <row r="61" spans="4:6" ht="9">
      <c r="D61" s="132"/>
      <c r="E61" s="132"/>
      <c r="F61" s="132"/>
    </row>
    <row r="62" spans="4:6" ht="9">
      <c r="D62" s="132"/>
      <c r="E62" s="132"/>
      <c r="F62" s="132"/>
    </row>
    <row r="63" spans="4:6" ht="9">
      <c r="D63" s="132"/>
      <c r="E63" s="132"/>
      <c r="F63" s="132"/>
    </row>
    <row r="64" spans="4:6" ht="9">
      <c r="D64" s="132"/>
      <c r="E64" s="132"/>
      <c r="F64" s="132"/>
    </row>
    <row r="65" spans="4:6" ht="9">
      <c r="D65" s="132"/>
      <c r="E65" s="132"/>
      <c r="F65" s="132"/>
    </row>
    <row r="66" spans="4:6" ht="9">
      <c r="D66" s="132"/>
      <c r="E66" s="132"/>
      <c r="F66" s="132"/>
    </row>
    <row r="67" spans="4:6" ht="9">
      <c r="D67" s="132"/>
      <c r="E67" s="132"/>
      <c r="F67" s="132"/>
    </row>
    <row r="68" spans="4:6" ht="9">
      <c r="D68" s="132"/>
      <c r="E68" s="132"/>
      <c r="F68" s="132"/>
    </row>
    <row r="69" spans="4:6" ht="9">
      <c r="D69" s="132"/>
      <c r="E69" s="132"/>
      <c r="F69" s="132"/>
    </row>
    <row r="70" spans="4:6" ht="9">
      <c r="D70" s="132"/>
      <c r="E70" s="132"/>
      <c r="F70" s="132"/>
    </row>
    <row r="71" spans="4:6" ht="9">
      <c r="D71" s="132"/>
      <c r="E71" s="132"/>
      <c r="F71" s="132"/>
    </row>
    <row r="72" spans="4:6" ht="9">
      <c r="D72" s="132"/>
      <c r="E72" s="132"/>
      <c r="F72" s="132"/>
    </row>
    <row r="73" spans="4:6" ht="9">
      <c r="D73" s="132"/>
      <c r="E73" s="132"/>
      <c r="F73" s="132"/>
    </row>
    <row r="74" spans="4:6" ht="9">
      <c r="D74" s="132"/>
      <c r="E74" s="132"/>
      <c r="F74" s="132"/>
    </row>
    <row r="75" spans="4:6" ht="9">
      <c r="D75" s="132"/>
      <c r="E75" s="132"/>
      <c r="F75" s="132"/>
    </row>
    <row r="76" spans="4:6" ht="9">
      <c r="D76" s="132"/>
      <c r="E76" s="132"/>
      <c r="F76" s="132"/>
    </row>
    <row r="77" spans="4:6" ht="9">
      <c r="D77" s="132"/>
      <c r="E77" s="132"/>
      <c r="F77" s="132"/>
    </row>
    <row r="78" spans="4:6" ht="9">
      <c r="D78" s="132"/>
      <c r="E78" s="132"/>
      <c r="F78" s="132"/>
    </row>
    <row r="79" spans="4:6" ht="9">
      <c r="D79" s="132"/>
      <c r="E79" s="132"/>
      <c r="F79" s="132"/>
    </row>
    <row r="80" spans="4:6" ht="9">
      <c r="D80" s="132"/>
      <c r="E80" s="132"/>
      <c r="F80" s="132"/>
    </row>
    <row r="81" spans="4:6" ht="9">
      <c r="D81" s="132"/>
      <c r="E81" s="132"/>
      <c r="F81" s="132"/>
    </row>
    <row r="82" spans="4:6" ht="9">
      <c r="D82" s="132"/>
      <c r="E82" s="132"/>
      <c r="F82" s="132"/>
    </row>
    <row r="83" spans="4:6" ht="9">
      <c r="D83" s="132"/>
      <c r="E83" s="132"/>
      <c r="F83" s="132"/>
    </row>
    <row r="84" spans="4:6" ht="9">
      <c r="D84" s="132"/>
      <c r="E84" s="132"/>
      <c r="F84" s="132"/>
    </row>
    <row r="85" spans="4:6" ht="9">
      <c r="D85" s="132"/>
      <c r="E85" s="132"/>
      <c r="F85" s="132"/>
    </row>
    <row r="86" spans="4:6" ht="9">
      <c r="D86" s="132"/>
      <c r="E86" s="132"/>
      <c r="F86" s="132"/>
    </row>
    <row r="87" spans="4:6" ht="9">
      <c r="D87" s="132"/>
      <c r="E87" s="132"/>
      <c r="F87" s="132"/>
    </row>
    <row r="88" spans="4:6" ht="9">
      <c r="D88" s="132"/>
      <c r="E88" s="132"/>
      <c r="F88" s="132"/>
    </row>
    <row r="89" spans="4:6" ht="9">
      <c r="D89" s="132"/>
      <c r="E89" s="132"/>
      <c r="F89" s="132"/>
    </row>
    <row r="90" spans="4:6" ht="9">
      <c r="D90" s="132"/>
      <c r="E90" s="132"/>
      <c r="F90" s="132"/>
    </row>
    <row r="91" spans="4:6" ht="9">
      <c r="D91" s="132"/>
      <c r="E91" s="132"/>
      <c r="F91" s="132"/>
    </row>
    <row r="92" spans="4:6" ht="9">
      <c r="D92" s="132"/>
      <c r="E92" s="132"/>
      <c r="F92" s="132"/>
    </row>
    <row r="93" spans="4:6" ht="9">
      <c r="D93" s="132"/>
      <c r="E93" s="132"/>
      <c r="F93" s="132"/>
    </row>
    <row r="94" spans="4:6" ht="9">
      <c r="D94" s="132"/>
      <c r="E94" s="132"/>
      <c r="F94" s="132"/>
    </row>
    <row r="95" spans="4:6" ht="9">
      <c r="D95" s="132"/>
      <c r="E95" s="132"/>
      <c r="F95" s="132"/>
    </row>
    <row r="96" spans="4:6" ht="9">
      <c r="D96" s="132"/>
      <c r="E96" s="132"/>
      <c r="F96" s="132"/>
    </row>
    <row r="97" spans="4:6" ht="9">
      <c r="D97" s="132"/>
      <c r="E97" s="132"/>
      <c r="F97" s="132"/>
    </row>
    <row r="98" spans="4:6" ht="9">
      <c r="D98" s="132"/>
      <c r="E98" s="132"/>
      <c r="F98" s="132"/>
    </row>
    <row r="99" spans="4:6" ht="9">
      <c r="D99" s="132"/>
      <c r="E99" s="132"/>
      <c r="F99" s="132"/>
    </row>
    <row r="100" spans="4:6" ht="9">
      <c r="D100" s="132"/>
      <c r="E100" s="132"/>
      <c r="F100" s="132"/>
    </row>
    <row r="101" spans="4:6" ht="9">
      <c r="D101" s="132"/>
      <c r="E101" s="132"/>
      <c r="F101" s="132"/>
    </row>
    <row r="102" spans="4:6" ht="9">
      <c r="D102" s="132"/>
      <c r="E102" s="132"/>
      <c r="F102" s="132"/>
    </row>
    <row r="103" spans="4:6" ht="9">
      <c r="D103" s="132"/>
      <c r="E103" s="132"/>
      <c r="F103" s="132"/>
    </row>
    <row r="104" spans="4:6" ht="9">
      <c r="D104" s="132"/>
      <c r="E104" s="132"/>
      <c r="F104" s="132"/>
    </row>
    <row r="105" spans="4:6" ht="9">
      <c r="D105" s="132"/>
      <c r="E105" s="132"/>
      <c r="F105" s="132"/>
    </row>
    <row r="106" spans="4:6" ht="9">
      <c r="D106" s="132"/>
      <c r="E106" s="132"/>
      <c r="F106" s="132"/>
    </row>
    <row r="107" spans="4:6" ht="9">
      <c r="D107" s="132"/>
      <c r="E107" s="132"/>
      <c r="F107" s="132"/>
    </row>
    <row r="108" spans="4:6" ht="9">
      <c r="D108" s="132"/>
      <c r="E108" s="132"/>
      <c r="F108" s="132"/>
    </row>
    <row r="109" spans="4:6" ht="9">
      <c r="D109" s="132"/>
      <c r="E109" s="132"/>
      <c r="F109" s="132"/>
    </row>
    <row r="110" spans="4:6" ht="9">
      <c r="D110" s="132"/>
      <c r="E110" s="132"/>
      <c r="F110" s="132"/>
    </row>
    <row r="111" spans="4:6" ht="9">
      <c r="D111" s="132"/>
      <c r="E111" s="132"/>
      <c r="F111" s="132"/>
    </row>
    <row r="112" spans="4:6" ht="9">
      <c r="D112" s="132"/>
      <c r="E112" s="132"/>
      <c r="F112" s="132"/>
    </row>
    <row r="113" spans="4:6" ht="9">
      <c r="D113" s="132"/>
      <c r="E113" s="132"/>
      <c r="F113" s="132"/>
    </row>
    <row r="114" spans="4:6" ht="9">
      <c r="D114" s="132"/>
      <c r="E114" s="132"/>
      <c r="F114" s="132"/>
    </row>
    <row r="115" spans="4:6" ht="9">
      <c r="D115" s="132"/>
      <c r="E115" s="132"/>
      <c r="F115" s="132"/>
    </row>
    <row r="116" spans="4:6" ht="9">
      <c r="D116" s="132"/>
      <c r="E116" s="132"/>
      <c r="F116" s="132"/>
    </row>
    <row r="117" spans="4:6" ht="9">
      <c r="D117" s="132"/>
      <c r="E117" s="132"/>
      <c r="F117" s="132"/>
    </row>
    <row r="118" spans="4:6" ht="9">
      <c r="D118" s="132"/>
      <c r="E118" s="132"/>
      <c r="F118" s="132"/>
    </row>
    <row r="119" spans="4:6" ht="9">
      <c r="D119" s="132"/>
      <c r="E119" s="132"/>
      <c r="F119" s="132"/>
    </row>
    <row r="120" spans="4:6" ht="9">
      <c r="D120" s="132"/>
      <c r="E120" s="132"/>
      <c r="F120" s="132"/>
    </row>
    <row r="121" spans="4:6" ht="9">
      <c r="D121" s="132"/>
      <c r="E121" s="132"/>
      <c r="F121" s="132"/>
    </row>
    <row r="122" spans="4:6" ht="9">
      <c r="D122" s="132"/>
      <c r="E122" s="132"/>
      <c r="F122" s="132"/>
    </row>
    <row r="123" spans="4:6" ht="9">
      <c r="D123" s="132"/>
      <c r="E123" s="132"/>
      <c r="F123" s="132"/>
    </row>
    <row r="124" spans="4:6" ht="9">
      <c r="D124" s="132"/>
      <c r="E124" s="132"/>
      <c r="F124" s="132"/>
    </row>
    <row r="125" spans="4:6" ht="9">
      <c r="D125" s="132"/>
      <c r="E125" s="132"/>
      <c r="F125" s="132"/>
    </row>
    <row r="126" spans="4:6" ht="9">
      <c r="D126" s="132"/>
      <c r="E126" s="132"/>
      <c r="F126" s="132"/>
    </row>
    <row r="127" spans="4:6" ht="9">
      <c r="D127" s="132"/>
      <c r="E127" s="132"/>
      <c r="F127" s="132"/>
    </row>
    <row r="128" spans="4:6" ht="9">
      <c r="D128" s="132"/>
      <c r="E128" s="132"/>
      <c r="F128" s="132"/>
    </row>
    <row r="129" spans="4:6" ht="9">
      <c r="D129" s="132"/>
      <c r="E129" s="132"/>
      <c r="F129" s="132"/>
    </row>
    <row r="130" spans="4:6" ht="9">
      <c r="D130" s="132"/>
      <c r="E130" s="132"/>
      <c r="F130" s="132"/>
    </row>
    <row r="131" spans="4:6" ht="9">
      <c r="D131" s="132"/>
      <c r="E131" s="132"/>
      <c r="F131" s="132"/>
    </row>
    <row r="132" spans="4:6" ht="9">
      <c r="D132" s="132"/>
      <c r="E132" s="132"/>
      <c r="F132" s="132"/>
    </row>
    <row r="133" spans="4:6" ht="9">
      <c r="D133" s="132"/>
      <c r="E133" s="132"/>
      <c r="F133" s="132"/>
    </row>
    <row r="134" spans="4:6" ht="9">
      <c r="D134" s="132"/>
      <c r="E134" s="132"/>
      <c r="F134" s="132"/>
    </row>
    <row r="135" spans="4:6" ht="9">
      <c r="D135" s="132"/>
      <c r="E135" s="132"/>
      <c r="F135" s="132"/>
    </row>
    <row r="136" spans="4:6" ht="9">
      <c r="D136" s="132"/>
      <c r="E136" s="132"/>
      <c r="F136" s="132"/>
    </row>
    <row r="137" spans="4:6" ht="9">
      <c r="D137" s="132"/>
      <c r="E137" s="132"/>
      <c r="F137" s="132"/>
    </row>
    <row r="138" spans="4:6" ht="9">
      <c r="D138" s="132"/>
      <c r="E138" s="132"/>
      <c r="F138" s="132"/>
    </row>
    <row r="139" spans="4:6" ht="9">
      <c r="D139" s="132"/>
      <c r="E139" s="132"/>
      <c r="F139" s="132"/>
    </row>
    <row r="140" spans="4:6" ht="9">
      <c r="D140" s="132"/>
      <c r="E140" s="132"/>
      <c r="F140" s="132"/>
    </row>
    <row r="141" spans="4:6" ht="9">
      <c r="D141" s="132"/>
      <c r="E141" s="132"/>
      <c r="F141" s="132"/>
    </row>
    <row r="142" spans="4:6" ht="9">
      <c r="D142" s="132"/>
      <c r="E142" s="132"/>
      <c r="F142" s="132"/>
    </row>
    <row r="143" spans="4:6" ht="9">
      <c r="D143" s="132"/>
      <c r="E143" s="132"/>
      <c r="F143" s="132"/>
    </row>
    <row r="144" spans="4:6" ht="9">
      <c r="D144" s="132"/>
      <c r="E144" s="132"/>
      <c r="F144" s="132"/>
    </row>
    <row r="145" spans="4:6" ht="9">
      <c r="D145" s="132"/>
      <c r="E145" s="132"/>
      <c r="F145" s="132"/>
    </row>
    <row r="146" spans="4:6" ht="9">
      <c r="D146" s="132"/>
      <c r="E146" s="132"/>
      <c r="F146" s="132"/>
    </row>
    <row r="147" spans="4:6" ht="9">
      <c r="D147" s="132"/>
      <c r="E147" s="132"/>
      <c r="F147" s="132"/>
    </row>
    <row r="148" spans="4:6" ht="9">
      <c r="D148" s="132"/>
      <c r="E148" s="132"/>
      <c r="F148" s="132"/>
    </row>
    <row r="149" spans="4:6" ht="9">
      <c r="D149" s="132"/>
      <c r="E149" s="132"/>
      <c r="F149" s="132"/>
    </row>
    <row r="150" spans="4:6" ht="9">
      <c r="D150" s="132"/>
      <c r="E150" s="132"/>
      <c r="F150" s="132"/>
    </row>
    <row r="151" spans="4:6" ht="9">
      <c r="D151" s="132"/>
      <c r="E151" s="132"/>
      <c r="F151" s="132"/>
    </row>
    <row r="152" spans="4:6" ht="9">
      <c r="D152" s="132"/>
      <c r="E152" s="132"/>
      <c r="F152" s="132"/>
    </row>
    <row r="153" spans="4:6" ht="9">
      <c r="D153" s="132"/>
      <c r="E153" s="132"/>
      <c r="F153" s="132"/>
    </row>
    <row r="154" spans="4:6" ht="9">
      <c r="D154" s="132"/>
      <c r="E154" s="132"/>
      <c r="F154" s="132"/>
    </row>
    <row r="155" spans="4:6" ht="9">
      <c r="D155" s="132"/>
      <c r="E155" s="132"/>
      <c r="F155" s="132"/>
    </row>
    <row r="156" spans="4:6" ht="9">
      <c r="D156" s="132"/>
      <c r="E156" s="132"/>
      <c r="F156" s="132"/>
    </row>
    <row r="157" spans="4:6" ht="9">
      <c r="D157" s="132"/>
      <c r="E157" s="132"/>
      <c r="F157" s="132"/>
    </row>
    <row r="158" spans="4:6" ht="9">
      <c r="D158" s="132"/>
      <c r="E158" s="132"/>
      <c r="F158" s="132"/>
    </row>
    <row r="159" spans="4:6" ht="9">
      <c r="D159" s="132"/>
      <c r="E159" s="132"/>
      <c r="F159" s="132"/>
    </row>
    <row r="160" spans="4:6" ht="9">
      <c r="D160" s="132"/>
      <c r="E160" s="132"/>
      <c r="F160" s="132"/>
    </row>
    <row r="161" spans="4:6" ht="9">
      <c r="D161" s="132"/>
      <c r="E161" s="132"/>
      <c r="F161" s="132"/>
    </row>
    <row r="162" spans="4:6" ht="9">
      <c r="D162" s="132"/>
      <c r="E162" s="132"/>
      <c r="F162" s="132"/>
    </row>
    <row r="163" spans="4:6" ht="9">
      <c r="D163" s="132"/>
      <c r="E163" s="132"/>
      <c r="F163" s="132"/>
    </row>
    <row r="164" spans="4:6" ht="9">
      <c r="D164" s="132"/>
      <c r="E164" s="132"/>
      <c r="F164" s="132"/>
    </row>
    <row r="165" spans="4:6" ht="9">
      <c r="D165" s="132"/>
      <c r="E165" s="132"/>
      <c r="F165" s="132"/>
    </row>
    <row r="166" spans="4:6" ht="9">
      <c r="D166" s="132"/>
      <c r="E166" s="132"/>
      <c r="F166" s="132"/>
    </row>
    <row r="167" spans="4:6" ht="9">
      <c r="D167" s="132"/>
      <c r="E167" s="132"/>
      <c r="F167" s="132"/>
    </row>
    <row r="168" spans="4:6" ht="9">
      <c r="D168" s="132"/>
      <c r="E168" s="132"/>
      <c r="F168" s="132"/>
    </row>
    <row r="169" spans="4:6" ht="9">
      <c r="D169" s="132"/>
      <c r="E169" s="132"/>
      <c r="F169" s="132"/>
    </row>
    <row r="170" spans="4:6" ht="9">
      <c r="D170" s="132"/>
      <c r="E170" s="132"/>
      <c r="F170" s="132"/>
    </row>
    <row r="171" spans="4:6" ht="9">
      <c r="D171" s="132"/>
      <c r="E171" s="132"/>
      <c r="F171" s="132"/>
    </row>
    <row r="172" spans="4:6" ht="9">
      <c r="D172" s="132"/>
      <c r="E172" s="132"/>
      <c r="F172" s="132"/>
    </row>
    <row r="173" spans="4:6" ht="9">
      <c r="D173" s="132"/>
      <c r="E173" s="132"/>
      <c r="F173" s="132"/>
    </row>
    <row r="174" spans="4:6" ht="9">
      <c r="D174" s="132"/>
      <c r="E174" s="132"/>
      <c r="F174" s="132"/>
    </row>
    <row r="175" spans="4:6" ht="9">
      <c r="D175" s="132"/>
      <c r="E175" s="132"/>
      <c r="F175" s="132"/>
    </row>
    <row r="176" spans="4:6" ht="9">
      <c r="D176" s="132"/>
      <c r="E176" s="132"/>
      <c r="F176" s="132"/>
    </row>
    <row r="177" spans="4:6" ht="9">
      <c r="D177" s="132"/>
      <c r="E177" s="132"/>
      <c r="F177" s="132"/>
    </row>
    <row r="178" spans="4:6" ht="9">
      <c r="D178" s="132"/>
      <c r="E178" s="132"/>
      <c r="F178" s="132"/>
    </row>
    <row r="179" spans="4:6" ht="9">
      <c r="D179" s="132"/>
      <c r="E179" s="132"/>
      <c r="F179" s="132"/>
    </row>
    <row r="180" spans="4:6" ht="9">
      <c r="D180" s="132"/>
      <c r="E180" s="132"/>
      <c r="F180" s="132"/>
    </row>
    <row r="181" spans="4:6" ht="9">
      <c r="D181" s="132"/>
      <c r="E181" s="132"/>
      <c r="F181" s="132"/>
    </row>
    <row r="182" spans="4:6" ht="9">
      <c r="D182" s="132"/>
      <c r="E182" s="132"/>
      <c r="F182" s="132"/>
    </row>
    <row r="183" spans="4:6" ht="9">
      <c r="D183" s="132"/>
      <c r="E183" s="132"/>
      <c r="F183" s="132"/>
    </row>
    <row r="184" spans="4:6" ht="9">
      <c r="D184" s="132"/>
      <c r="E184" s="132"/>
      <c r="F184" s="132"/>
    </row>
    <row r="185" spans="4:6" ht="9">
      <c r="D185" s="132"/>
      <c r="E185" s="132"/>
      <c r="F185" s="132"/>
    </row>
    <row r="186" spans="4:6" ht="9">
      <c r="D186" s="132"/>
      <c r="E186" s="132"/>
      <c r="F186" s="132"/>
    </row>
    <row r="187" spans="4:6" ht="9">
      <c r="D187" s="132"/>
      <c r="E187" s="132"/>
      <c r="F187" s="132"/>
    </row>
    <row r="188" spans="4:6" ht="9">
      <c r="D188" s="132"/>
      <c r="E188" s="132"/>
      <c r="F188" s="132"/>
    </row>
    <row r="189" spans="4:6" ht="9">
      <c r="D189" s="132"/>
      <c r="E189" s="132"/>
      <c r="F189" s="132"/>
    </row>
    <row r="190" spans="4:6" ht="9">
      <c r="D190" s="132"/>
      <c r="E190" s="132"/>
      <c r="F190" s="132"/>
    </row>
    <row r="191" spans="4:6" ht="9">
      <c r="D191" s="132"/>
      <c r="E191" s="132"/>
      <c r="F191" s="132"/>
    </row>
    <row r="192" spans="4:6" ht="9">
      <c r="D192" s="132"/>
      <c r="E192" s="132"/>
      <c r="F192" s="132"/>
    </row>
    <row r="193" spans="4:6" ht="9">
      <c r="D193" s="132"/>
      <c r="E193" s="132"/>
      <c r="F193" s="132"/>
    </row>
    <row r="194" spans="4:6" ht="9">
      <c r="D194" s="132"/>
      <c r="E194" s="132"/>
      <c r="F194" s="132"/>
    </row>
    <row r="195" spans="4:6" ht="9">
      <c r="D195" s="132"/>
      <c r="E195" s="132"/>
      <c r="F195" s="132"/>
    </row>
    <row r="196" spans="4:6" ht="9">
      <c r="D196" s="132"/>
      <c r="E196" s="132"/>
      <c r="F196" s="132"/>
    </row>
    <row r="197" spans="4:6" ht="9">
      <c r="D197" s="132"/>
      <c r="E197" s="132"/>
      <c r="F197" s="132"/>
    </row>
    <row r="198" spans="4:6" ht="9">
      <c r="D198" s="132"/>
      <c r="E198" s="132"/>
      <c r="F198" s="132"/>
    </row>
    <row r="199" spans="4:6" ht="9">
      <c r="D199" s="132"/>
      <c r="E199" s="132"/>
      <c r="F199" s="132"/>
    </row>
    <row r="200" spans="4:6" ht="9">
      <c r="D200" s="132"/>
      <c r="E200" s="132"/>
      <c r="F200" s="132"/>
    </row>
    <row r="201" spans="4:6" ht="9">
      <c r="D201" s="132"/>
      <c r="E201" s="132"/>
      <c r="F201" s="132"/>
    </row>
    <row r="202" spans="4:6" ht="9">
      <c r="D202" s="132"/>
      <c r="E202" s="132"/>
      <c r="F202" s="132"/>
    </row>
    <row r="203" spans="4:6" ht="9">
      <c r="D203" s="132"/>
      <c r="E203" s="132"/>
      <c r="F203" s="132"/>
    </row>
    <row r="204" spans="4:6" ht="9">
      <c r="D204" s="132"/>
      <c r="E204" s="132"/>
      <c r="F204" s="132"/>
    </row>
    <row r="205" spans="4:6" ht="9">
      <c r="D205" s="132"/>
      <c r="E205" s="132"/>
      <c r="F205" s="132"/>
    </row>
    <row r="206" spans="4:6" ht="9">
      <c r="D206" s="132"/>
      <c r="E206" s="132"/>
      <c r="F206" s="132"/>
    </row>
    <row r="207" spans="4:6" ht="9">
      <c r="D207" s="132"/>
      <c r="E207" s="132"/>
      <c r="F207" s="132"/>
    </row>
    <row r="208" spans="4:6" ht="9">
      <c r="D208" s="132"/>
      <c r="E208" s="132"/>
      <c r="F208" s="132"/>
    </row>
    <row r="209" spans="4:6" ht="9">
      <c r="D209" s="132"/>
      <c r="E209" s="132"/>
      <c r="F209" s="132"/>
    </row>
    <row r="210" spans="4:6" ht="9">
      <c r="D210" s="132"/>
      <c r="E210" s="132"/>
      <c r="F210" s="132"/>
    </row>
    <row r="211" spans="4:6" ht="9">
      <c r="D211" s="132"/>
      <c r="E211" s="132"/>
      <c r="F211" s="132"/>
    </row>
    <row r="212" spans="4:6" ht="9">
      <c r="D212" s="132"/>
      <c r="E212" s="132"/>
      <c r="F212" s="132"/>
    </row>
    <row r="213" spans="4:6" ht="9">
      <c r="D213" s="132"/>
      <c r="E213" s="132"/>
      <c r="F213" s="132"/>
    </row>
    <row r="214" spans="4:6" ht="9">
      <c r="D214" s="132"/>
      <c r="E214" s="132"/>
      <c r="F214" s="132"/>
    </row>
    <row r="215" spans="4:6" ht="9">
      <c r="D215" s="132"/>
      <c r="E215" s="132"/>
      <c r="F215" s="132"/>
    </row>
    <row r="216" spans="4:6" ht="9">
      <c r="D216" s="132"/>
      <c r="E216" s="132"/>
      <c r="F216" s="132"/>
    </row>
    <row r="217" spans="4:6" ht="9">
      <c r="D217" s="132"/>
      <c r="E217" s="132"/>
      <c r="F217" s="132"/>
    </row>
    <row r="218" spans="4:6" ht="9">
      <c r="D218" s="132"/>
      <c r="E218" s="132"/>
      <c r="F218" s="132"/>
    </row>
    <row r="219" spans="4:6" ht="9">
      <c r="D219" s="132"/>
      <c r="E219" s="132"/>
      <c r="F219" s="132"/>
    </row>
    <row r="220" spans="4:6" ht="9">
      <c r="D220" s="132"/>
      <c r="E220" s="132"/>
      <c r="F220" s="132"/>
    </row>
    <row r="221" spans="4:6" ht="9">
      <c r="D221" s="132"/>
      <c r="E221" s="132"/>
      <c r="F221" s="132"/>
    </row>
    <row r="222" spans="4:6" ht="9">
      <c r="D222" s="132"/>
      <c r="E222" s="132"/>
      <c r="F222" s="132"/>
    </row>
    <row r="223" spans="4:6" ht="9">
      <c r="D223" s="132"/>
      <c r="E223" s="132"/>
      <c r="F223" s="132"/>
    </row>
    <row r="224" spans="4:6" ht="9">
      <c r="D224" s="132"/>
      <c r="E224" s="132"/>
      <c r="F224" s="132"/>
    </row>
    <row r="225" spans="4:6" ht="9">
      <c r="D225" s="132"/>
      <c r="E225" s="132"/>
      <c r="F225" s="132"/>
    </row>
    <row r="226" spans="4:6" ht="9">
      <c r="D226" s="132"/>
      <c r="E226" s="132"/>
      <c r="F226" s="132"/>
    </row>
    <row r="227" spans="4:6" ht="9">
      <c r="D227" s="132"/>
      <c r="E227" s="132"/>
      <c r="F227" s="132"/>
    </row>
    <row r="228" spans="4:6" ht="9">
      <c r="D228" s="132"/>
      <c r="E228" s="132"/>
      <c r="F228" s="132"/>
    </row>
    <row r="229" spans="4:6" ht="9">
      <c r="D229" s="132"/>
      <c r="E229" s="132"/>
      <c r="F229" s="132"/>
    </row>
    <row r="230" spans="4:6" ht="9">
      <c r="D230" s="132"/>
      <c r="E230" s="132"/>
      <c r="F230" s="132"/>
    </row>
    <row r="231" spans="4:6" ht="9">
      <c r="D231" s="132"/>
      <c r="E231" s="132"/>
      <c r="F231" s="132"/>
    </row>
    <row r="232" spans="4:6" ht="9">
      <c r="D232" s="132"/>
      <c r="E232" s="132"/>
      <c r="F232" s="132"/>
    </row>
    <row r="233" spans="4:6" ht="9">
      <c r="D233" s="132"/>
      <c r="E233" s="132"/>
      <c r="F233" s="132"/>
    </row>
    <row r="234" spans="4:6" ht="9">
      <c r="D234" s="132"/>
      <c r="E234" s="132"/>
      <c r="F234" s="132"/>
    </row>
    <row r="235" spans="4:6" ht="9">
      <c r="D235" s="132"/>
      <c r="E235" s="132"/>
      <c r="F235" s="132"/>
    </row>
    <row r="236" spans="4:6" ht="9">
      <c r="D236" s="132"/>
      <c r="E236" s="132"/>
      <c r="F236" s="132"/>
    </row>
    <row r="237" spans="4:6" ht="9">
      <c r="D237" s="132"/>
      <c r="E237" s="132"/>
      <c r="F237" s="132"/>
    </row>
    <row r="238" spans="4:6" ht="9">
      <c r="D238" s="132"/>
      <c r="E238" s="132"/>
      <c r="F238" s="132"/>
    </row>
    <row r="239" spans="4:6" ht="9">
      <c r="D239" s="132"/>
      <c r="E239" s="132"/>
      <c r="F239" s="132"/>
    </row>
    <row r="240" spans="4:6" ht="9">
      <c r="D240" s="132"/>
      <c r="E240" s="132"/>
      <c r="F240" s="132"/>
    </row>
    <row r="241" spans="4:6" ht="9">
      <c r="D241" s="132"/>
      <c r="E241" s="132"/>
      <c r="F241" s="132"/>
    </row>
    <row r="242" spans="4:6" ht="9">
      <c r="D242" s="132"/>
      <c r="E242" s="132"/>
      <c r="F242" s="132"/>
    </row>
    <row r="243" spans="4:6" ht="9">
      <c r="D243" s="132"/>
      <c r="E243" s="132"/>
      <c r="F243" s="132"/>
    </row>
    <row r="244" spans="4:6" ht="9">
      <c r="D244" s="132"/>
      <c r="E244" s="132"/>
      <c r="F244" s="132"/>
    </row>
    <row r="245" spans="4:6" ht="9">
      <c r="D245" s="132"/>
      <c r="E245" s="132"/>
      <c r="F245" s="132"/>
    </row>
    <row r="246" spans="4:6" ht="9">
      <c r="D246" s="132"/>
      <c r="E246" s="132"/>
      <c r="F246" s="132"/>
    </row>
    <row r="247" spans="4:6" ht="9">
      <c r="D247" s="132"/>
      <c r="E247" s="132"/>
      <c r="F247" s="132"/>
    </row>
    <row r="248" spans="4:6" ht="9">
      <c r="D248" s="132"/>
      <c r="E248" s="132"/>
      <c r="F248" s="132"/>
    </row>
    <row r="249" spans="4:6" ht="9">
      <c r="D249" s="132"/>
      <c r="E249" s="132"/>
      <c r="F249" s="132"/>
    </row>
    <row r="250" spans="4:6" ht="9">
      <c r="D250" s="132"/>
      <c r="E250" s="132"/>
      <c r="F250" s="132"/>
    </row>
    <row r="251" spans="4:6" ht="9">
      <c r="D251" s="132"/>
      <c r="E251" s="132"/>
      <c r="F251" s="132"/>
    </row>
    <row r="252" spans="4:6" ht="9">
      <c r="D252" s="132"/>
      <c r="E252" s="132"/>
      <c r="F252" s="132"/>
    </row>
    <row r="253" spans="4:6" ht="9">
      <c r="D253" s="132"/>
      <c r="E253" s="132"/>
      <c r="F253" s="132"/>
    </row>
    <row r="254" spans="4:6" ht="9">
      <c r="D254" s="132"/>
      <c r="E254" s="132"/>
      <c r="F254" s="132"/>
    </row>
    <row r="255" spans="4:6" ht="9">
      <c r="D255" s="132"/>
      <c r="E255" s="132"/>
      <c r="F255" s="132"/>
    </row>
    <row r="256" spans="4:6" ht="9">
      <c r="D256" s="132"/>
      <c r="E256" s="132"/>
      <c r="F256" s="132"/>
    </row>
    <row r="257" spans="4:6" ht="9">
      <c r="D257" s="132"/>
      <c r="E257" s="132"/>
      <c r="F257" s="132"/>
    </row>
    <row r="258" spans="4:6" ht="9">
      <c r="D258" s="132"/>
      <c r="E258" s="132"/>
      <c r="F258" s="132"/>
    </row>
    <row r="259" spans="4:6" ht="9">
      <c r="D259" s="132"/>
      <c r="E259" s="132"/>
      <c r="F259" s="132"/>
    </row>
    <row r="260" spans="4:6" ht="9">
      <c r="D260" s="132"/>
      <c r="E260" s="132"/>
      <c r="F260" s="132"/>
    </row>
    <row r="261" spans="4:6" ht="9">
      <c r="D261" s="132"/>
      <c r="E261" s="132"/>
      <c r="F261" s="132"/>
    </row>
    <row r="262" spans="4:6" ht="9">
      <c r="D262" s="132"/>
      <c r="E262" s="132"/>
      <c r="F262" s="132"/>
    </row>
    <row r="263" spans="4:6" ht="9">
      <c r="D263" s="132"/>
      <c r="E263" s="132"/>
      <c r="F263" s="132"/>
    </row>
    <row r="264" spans="4:6" ht="9">
      <c r="D264" s="132"/>
      <c r="E264" s="132"/>
      <c r="F264" s="132"/>
    </row>
    <row r="265" spans="4:6" ht="9">
      <c r="D265" s="132"/>
      <c r="E265" s="132"/>
      <c r="F265" s="132"/>
    </row>
    <row r="266" spans="4:6" ht="9">
      <c r="D266" s="132"/>
      <c r="E266" s="132"/>
      <c r="F266" s="132"/>
    </row>
    <row r="267" spans="4:6" ht="9">
      <c r="D267" s="132"/>
      <c r="E267" s="132"/>
      <c r="F267" s="132"/>
    </row>
    <row r="268" spans="4:6" ht="9">
      <c r="D268" s="132"/>
      <c r="E268" s="132"/>
      <c r="F268" s="132"/>
    </row>
    <row r="269" spans="4:6" ht="9">
      <c r="D269" s="132"/>
      <c r="E269" s="132"/>
      <c r="F269" s="132"/>
    </row>
    <row r="270" spans="4:6" ht="9">
      <c r="D270" s="132"/>
      <c r="E270" s="132"/>
      <c r="F270" s="132"/>
    </row>
    <row r="271" spans="4:6" ht="9">
      <c r="D271" s="132"/>
      <c r="E271" s="132"/>
      <c r="F271" s="132"/>
    </row>
    <row r="272" spans="4:6" ht="9">
      <c r="D272" s="132"/>
      <c r="E272" s="132"/>
      <c r="F272" s="132"/>
    </row>
    <row r="273" spans="4:6" ht="9">
      <c r="D273" s="132"/>
      <c r="E273" s="132"/>
      <c r="F273" s="132"/>
    </row>
    <row r="274" spans="4:6" ht="9">
      <c r="D274" s="132"/>
      <c r="E274" s="132"/>
      <c r="F274" s="132"/>
    </row>
    <row r="275" spans="4:6" ht="9">
      <c r="D275" s="132"/>
      <c r="E275" s="132"/>
      <c r="F275" s="132"/>
    </row>
    <row r="276" spans="4:6" ht="9">
      <c r="D276" s="132"/>
      <c r="E276" s="132"/>
      <c r="F276" s="132"/>
    </row>
    <row r="277" spans="4:6" ht="9">
      <c r="D277" s="132"/>
      <c r="E277" s="132"/>
      <c r="F277" s="132"/>
    </row>
    <row r="278" spans="4:6" ht="9">
      <c r="D278" s="132"/>
      <c r="E278" s="132"/>
      <c r="F278" s="132"/>
    </row>
    <row r="279" spans="4:6" ht="9">
      <c r="D279" s="132"/>
      <c r="E279" s="132"/>
      <c r="F279" s="132"/>
    </row>
    <row r="280" spans="4:6" ht="9">
      <c r="D280" s="132"/>
      <c r="E280" s="132"/>
      <c r="F280" s="132"/>
    </row>
    <row r="281" spans="4:6" ht="9">
      <c r="D281" s="132"/>
      <c r="E281" s="132"/>
      <c r="F281" s="132"/>
    </row>
    <row r="282" spans="4:6" ht="9">
      <c r="D282" s="132"/>
      <c r="E282" s="132"/>
      <c r="F282" s="132"/>
    </row>
    <row r="283" spans="4:6" ht="9">
      <c r="D283" s="132"/>
      <c r="E283" s="132"/>
      <c r="F283" s="132"/>
    </row>
    <row r="284" spans="4:6" ht="9">
      <c r="D284" s="132"/>
      <c r="E284" s="132"/>
      <c r="F284" s="132"/>
    </row>
    <row r="285" spans="4:6" ht="9">
      <c r="D285" s="132"/>
      <c r="E285" s="132"/>
      <c r="F285" s="132"/>
    </row>
    <row r="286" spans="4:6" ht="9">
      <c r="D286" s="132"/>
      <c r="E286" s="132"/>
      <c r="F286" s="132"/>
    </row>
    <row r="287" spans="4:6" ht="9">
      <c r="D287" s="132"/>
      <c r="E287" s="132"/>
      <c r="F287" s="132"/>
    </row>
    <row r="288" spans="4:6" ht="9">
      <c r="D288" s="132"/>
      <c r="E288" s="132"/>
      <c r="F288" s="132"/>
    </row>
    <row r="289" spans="4:6" ht="9">
      <c r="D289" s="132"/>
      <c r="E289" s="132"/>
      <c r="F289" s="132"/>
    </row>
    <row r="290" spans="4:6" ht="9">
      <c r="D290" s="132"/>
      <c r="E290" s="132"/>
      <c r="F290" s="132"/>
    </row>
    <row r="291" spans="4:6" ht="9">
      <c r="D291" s="132"/>
      <c r="E291" s="132"/>
      <c r="F291" s="132"/>
    </row>
    <row r="292" spans="4:6" ht="9">
      <c r="D292" s="132"/>
      <c r="E292" s="132"/>
      <c r="F292" s="132"/>
    </row>
    <row r="293" spans="4:6" ht="9">
      <c r="D293" s="132"/>
      <c r="E293" s="132"/>
      <c r="F293" s="132"/>
    </row>
    <row r="294" spans="4:6" ht="9">
      <c r="D294" s="132"/>
      <c r="E294" s="132"/>
      <c r="F294" s="132"/>
    </row>
    <row r="295" spans="4:6" ht="9">
      <c r="D295" s="132"/>
      <c r="E295" s="132"/>
      <c r="F295" s="132"/>
    </row>
    <row r="296" spans="4:6" ht="9">
      <c r="D296" s="132"/>
      <c r="E296" s="132"/>
      <c r="F296" s="132"/>
    </row>
    <row r="297" spans="4:6" ht="9">
      <c r="D297" s="132"/>
      <c r="E297" s="132"/>
      <c r="F297" s="132"/>
    </row>
    <row r="298" spans="4:6" ht="9">
      <c r="D298" s="132"/>
      <c r="E298" s="132"/>
      <c r="F298" s="132"/>
    </row>
    <row r="299" spans="4:6" ht="9">
      <c r="D299" s="132"/>
      <c r="E299" s="132"/>
      <c r="F299" s="132"/>
    </row>
    <row r="300" spans="4:6" ht="9">
      <c r="D300" s="132"/>
      <c r="E300" s="132"/>
      <c r="F300" s="132"/>
    </row>
    <row r="301" spans="4:6" ht="9">
      <c r="D301" s="132"/>
      <c r="E301" s="132"/>
      <c r="F301" s="132"/>
    </row>
    <row r="302" spans="4:6" ht="9">
      <c r="D302" s="132"/>
      <c r="E302" s="132"/>
      <c r="F302" s="132"/>
    </row>
    <row r="303" spans="4:6" ht="9">
      <c r="D303" s="132"/>
      <c r="E303" s="132"/>
      <c r="F303" s="132"/>
    </row>
    <row r="304" spans="4:6" ht="9">
      <c r="D304" s="132"/>
      <c r="E304" s="132"/>
      <c r="F304" s="132"/>
    </row>
    <row r="305" spans="4:6" ht="9">
      <c r="D305" s="132"/>
      <c r="E305" s="132"/>
      <c r="F305" s="132"/>
    </row>
    <row r="306" spans="4:6" ht="9">
      <c r="D306" s="132"/>
      <c r="E306" s="132"/>
      <c r="F306" s="132"/>
    </row>
    <row r="307" spans="4:6" ht="9">
      <c r="D307" s="132"/>
      <c r="E307" s="132"/>
      <c r="F307" s="132"/>
    </row>
    <row r="308" spans="4:6" ht="9">
      <c r="D308" s="132"/>
      <c r="E308" s="132"/>
      <c r="F308" s="132"/>
    </row>
    <row r="309" spans="4:6" ht="9">
      <c r="D309" s="132"/>
      <c r="E309" s="132"/>
      <c r="F309" s="132"/>
    </row>
    <row r="310" spans="4:6" ht="9">
      <c r="D310" s="132"/>
      <c r="E310" s="132"/>
      <c r="F310" s="132"/>
    </row>
    <row r="311" spans="4:6" ht="9">
      <c r="D311" s="132"/>
      <c r="E311" s="132"/>
      <c r="F311" s="132"/>
    </row>
    <row r="312" spans="4:6" ht="9">
      <c r="D312" s="132"/>
      <c r="E312" s="132"/>
      <c r="F312" s="132"/>
    </row>
    <row r="313" spans="4:6" ht="9">
      <c r="D313" s="132"/>
      <c r="E313" s="132"/>
      <c r="F313" s="132"/>
    </row>
    <row r="314" spans="4:6" ht="9">
      <c r="D314" s="132"/>
      <c r="E314" s="132"/>
      <c r="F314" s="132"/>
    </row>
    <row r="315" spans="4:6" ht="9">
      <c r="D315" s="132"/>
      <c r="E315" s="132"/>
      <c r="F315" s="132"/>
    </row>
    <row r="316" spans="4:6" ht="9">
      <c r="D316" s="132"/>
      <c r="E316" s="132"/>
      <c r="F316" s="132"/>
    </row>
    <row r="317" spans="4:6" ht="9">
      <c r="D317" s="132"/>
      <c r="E317" s="132"/>
      <c r="F317" s="132"/>
    </row>
    <row r="318" spans="4:6" ht="9">
      <c r="D318" s="132"/>
      <c r="E318" s="132"/>
      <c r="F318" s="132"/>
    </row>
    <row r="319" spans="4:6" ht="9">
      <c r="D319" s="132"/>
      <c r="E319" s="132"/>
      <c r="F319" s="132"/>
    </row>
    <row r="320" spans="4:6" ht="9">
      <c r="D320" s="132"/>
      <c r="E320" s="132"/>
      <c r="F320" s="132"/>
    </row>
    <row r="321" spans="4:6" ht="9">
      <c r="D321" s="132"/>
      <c r="E321" s="132"/>
      <c r="F321" s="132"/>
    </row>
    <row r="322" spans="4:6" ht="9">
      <c r="D322" s="132"/>
      <c r="E322" s="132"/>
      <c r="F322" s="132"/>
    </row>
    <row r="323" spans="4:6" ht="9">
      <c r="D323" s="132"/>
      <c r="E323" s="132"/>
      <c r="F323" s="132"/>
    </row>
    <row r="324" spans="4:6" ht="9">
      <c r="D324" s="132"/>
      <c r="E324" s="132"/>
      <c r="F324" s="132"/>
    </row>
    <row r="325" spans="4:6" ht="9">
      <c r="D325" s="132"/>
      <c r="E325" s="132"/>
      <c r="F325" s="132"/>
    </row>
    <row r="326" spans="4:6" ht="9">
      <c r="D326" s="132"/>
      <c r="E326" s="132"/>
      <c r="F326" s="132"/>
    </row>
    <row r="327" spans="4:6" ht="9">
      <c r="D327" s="132"/>
      <c r="E327" s="132"/>
      <c r="F327" s="132"/>
    </row>
    <row r="328" spans="4:6" ht="9">
      <c r="D328" s="132"/>
      <c r="E328" s="132"/>
      <c r="F328" s="132"/>
    </row>
    <row r="329" spans="4:6" ht="9">
      <c r="D329" s="132"/>
      <c r="E329" s="132"/>
      <c r="F329" s="132"/>
    </row>
    <row r="330" spans="4:6" ht="9">
      <c r="D330" s="132"/>
      <c r="E330" s="132"/>
      <c r="F330" s="132"/>
    </row>
    <row r="331" spans="4:6" ht="9">
      <c r="D331" s="132"/>
      <c r="E331" s="132"/>
      <c r="F331" s="132"/>
    </row>
    <row r="332" spans="4:6" ht="9">
      <c r="D332" s="132"/>
      <c r="E332" s="132"/>
      <c r="F332" s="132"/>
    </row>
    <row r="333" spans="4:6" ht="9">
      <c r="D333" s="132"/>
      <c r="E333" s="132"/>
      <c r="F333" s="132"/>
    </row>
    <row r="334" spans="4:6" ht="9">
      <c r="D334" s="132"/>
      <c r="E334" s="132"/>
      <c r="F334" s="132"/>
    </row>
    <row r="335" spans="4:6" ht="9">
      <c r="D335" s="132"/>
      <c r="E335" s="132"/>
      <c r="F335" s="132"/>
    </row>
    <row r="336" spans="4:6" ht="9">
      <c r="D336" s="132"/>
      <c r="E336" s="132"/>
      <c r="F336" s="132"/>
    </row>
    <row r="337" spans="4:6" ht="9">
      <c r="D337" s="132"/>
      <c r="E337" s="132"/>
      <c r="F337" s="132"/>
    </row>
    <row r="338" spans="4:6" ht="9">
      <c r="D338" s="132"/>
      <c r="E338" s="132"/>
      <c r="F338" s="132"/>
    </row>
    <row r="339" spans="4:6" ht="9">
      <c r="D339" s="132"/>
      <c r="E339" s="132"/>
      <c r="F339" s="132"/>
    </row>
    <row r="340" spans="4:6" ht="9">
      <c r="D340" s="132"/>
      <c r="E340" s="132"/>
      <c r="F340" s="132"/>
    </row>
    <row r="341" spans="4:6" ht="9">
      <c r="D341" s="132"/>
      <c r="E341" s="132"/>
      <c r="F341" s="132"/>
    </row>
    <row r="342" spans="4:6" ht="9">
      <c r="D342" s="132"/>
      <c r="E342" s="132"/>
      <c r="F342" s="132"/>
    </row>
    <row r="343" spans="4:6" ht="9">
      <c r="D343" s="132"/>
      <c r="E343" s="132"/>
      <c r="F343" s="132"/>
    </row>
    <row r="344" spans="4:6" ht="9">
      <c r="D344" s="132"/>
      <c r="E344" s="132"/>
      <c r="F344" s="132"/>
    </row>
    <row r="345" spans="4:6" ht="9">
      <c r="D345" s="132"/>
      <c r="E345" s="132"/>
      <c r="F345" s="132"/>
    </row>
    <row r="346" spans="4:6" ht="9">
      <c r="D346" s="132"/>
      <c r="E346" s="132"/>
      <c r="F346" s="132"/>
    </row>
    <row r="347" spans="4:6" ht="9">
      <c r="D347" s="132"/>
      <c r="E347" s="132"/>
      <c r="F347" s="132"/>
    </row>
    <row r="348" spans="4:6" ht="9">
      <c r="D348" s="132"/>
      <c r="E348" s="132"/>
      <c r="F348" s="132"/>
    </row>
    <row r="349" spans="4:6" ht="9">
      <c r="D349" s="132"/>
      <c r="E349" s="132"/>
      <c r="F349" s="132"/>
    </row>
    <row r="350" spans="4:6" ht="9">
      <c r="D350" s="132"/>
      <c r="E350" s="132"/>
      <c r="F350" s="132"/>
    </row>
    <row r="351" spans="4:6" ht="9">
      <c r="D351" s="132"/>
      <c r="E351" s="132"/>
      <c r="F351" s="132"/>
    </row>
    <row r="352" spans="4:6" ht="9">
      <c r="D352" s="132"/>
      <c r="E352" s="132"/>
      <c r="F352" s="132"/>
    </row>
    <row r="353" spans="4:6" ht="9">
      <c r="D353" s="132"/>
      <c r="E353" s="132"/>
      <c r="F353" s="132"/>
    </row>
    <row r="354" spans="4:6" ht="9">
      <c r="D354" s="132"/>
      <c r="E354" s="132"/>
      <c r="F354" s="132"/>
    </row>
    <row r="355" spans="4:6" ht="9">
      <c r="D355" s="132"/>
      <c r="E355" s="132"/>
      <c r="F355" s="132"/>
    </row>
    <row r="356" spans="4:6" ht="9">
      <c r="D356" s="132"/>
      <c r="E356" s="132"/>
      <c r="F356" s="132"/>
    </row>
    <row r="357" spans="4:6" ht="9">
      <c r="D357" s="132"/>
      <c r="E357" s="132"/>
      <c r="F357" s="132"/>
    </row>
    <row r="358" spans="4:6" ht="9">
      <c r="D358" s="132"/>
      <c r="E358" s="132"/>
      <c r="F358" s="132"/>
    </row>
    <row r="359" spans="4:6" ht="9">
      <c r="D359" s="132"/>
      <c r="E359" s="132"/>
      <c r="F359" s="132"/>
    </row>
    <row r="360" spans="4:6" ht="9">
      <c r="D360" s="132"/>
      <c r="E360" s="132"/>
      <c r="F360" s="132"/>
    </row>
    <row r="361" spans="4:6" ht="9">
      <c r="D361" s="132"/>
      <c r="E361" s="132"/>
      <c r="F361" s="132"/>
    </row>
    <row r="362" spans="4:6" ht="9">
      <c r="D362" s="132"/>
      <c r="E362" s="132"/>
      <c r="F362" s="132"/>
    </row>
    <row r="363" spans="4:6" ht="9">
      <c r="D363" s="132"/>
      <c r="E363" s="132"/>
      <c r="F363" s="132"/>
    </row>
    <row r="364" spans="4:6" ht="9">
      <c r="D364" s="132"/>
      <c r="E364" s="132"/>
      <c r="F364" s="132"/>
    </row>
    <row r="365" spans="4:6" ht="9">
      <c r="D365" s="132"/>
      <c r="E365" s="132"/>
      <c r="F365" s="132"/>
    </row>
    <row r="366" spans="4:6" ht="9">
      <c r="D366" s="132"/>
      <c r="E366" s="132"/>
      <c r="F366" s="132"/>
    </row>
    <row r="367" spans="4:6" ht="9">
      <c r="D367" s="132"/>
      <c r="E367" s="132"/>
      <c r="F367" s="132"/>
    </row>
    <row r="368" spans="4:6" ht="9">
      <c r="D368" s="132"/>
      <c r="E368" s="132"/>
      <c r="F368" s="132"/>
    </row>
    <row r="369" spans="4:6" ht="9">
      <c r="D369" s="132"/>
      <c r="E369" s="132"/>
      <c r="F369" s="132"/>
    </row>
    <row r="370" spans="4:6" ht="9">
      <c r="D370" s="132"/>
      <c r="E370" s="132"/>
      <c r="F370" s="132"/>
    </row>
    <row r="371" spans="4:6" ht="9">
      <c r="D371" s="132"/>
      <c r="E371" s="132"/>
      <c r="F371" s="132"/>
    </row>
    <row r="372" spans="4:6" ht="9">
      <c r="D372" s="132"/>
      <c r="E372" s="132"/>
      <c r="F372" s="132"/>
    </row>
    <row r="373" spans="4:6" ht="9">
      <c r="D373" s="132"/>
      <c r="E373" s="132"/>
      <c r="F373" s="132"/>
    </row>
    <row r="374" spans="4:6" ht="9">
      <c r="D374" s="132"/>
      <c r="E374" s="132"/>
      <c r="F374" s="132"/>
    </row>
    <row r="375" spans="4:6" ht="9">
      <c r="D375" s="132"/>
      <c r="E375" s="132"/>
      <c r="F375" s="132"/>
    </row>
    <row r="376" spans="4:6" ht="9">
      <c r="D376" s="132"/>
      <c r="E376" s="132"/>
      <c r="F376" s="132"/>
    </row>
    <row r="377" spans="4:6" ht="9">
      <c r="D377" s="132"/>
      <c r="E377" s="132"/>
      <c r="F377" s="132"/>
    </row>
    <row r="378" spans="4:6" ht="9">
      <c r="D378" s="132"/>
      <c r="E378" s="132"/>
      <c r="F378" s="132"/>
    </row>
    <row r="379" spans="4:6" ht="9">
      <c r="D379" s="132"/>
      <c r="E379" s="132"/>
      <c r="F379" s="132"/>
    </row>
    <row r="380" spans="4:6" ht="9">
      <c r="D380" s="132"/>
      <c r="E380" s="132"/>
      <c r="F380" s="132"/>
    </row>
    <row r="381" spans="4:6" ht="9">
      <c r="D381" s="132"/>
      <c r="E381" s="132"/>
      <c r="F381" s="132"/>
    </row>
    <row r="382" spans="4:6" ht="9">
      <c r="D382" s="132"/>
      <c r="E382" s="132"/>
      <c r="F382" s="132"/>
    </row>
    <row r="383" spans="4:6" ht="9">
      <c r="D383" s="132"/>
      <c r="E383" s="132"/>
      <c r="F383" s="132"/>
    </row>
    <row r="384" spans="4:6" ht="9">
      <c r="D384" s="132"/>
      <c r="E384" s="132"/>
      <c r="F384" s="132"/>
    </row>
    <row r="385" spans="4:6" ht="9">
      <c r="D385" s="132"/>
      <c r="E385" s="132"/>
      <c r="F385" s="132"/>
    </row>
    <row r="386" spans="4:6" ht="9">
      <c r="D386" s="132"/>
      <c r="E386" s="132"/>
      <c r="F386" s="132"/>
    </row>
    <row r="387" spans="4:6" ht="9">
      <c r="D387" s="132"/>
      <c r="E387" s="132"/>
      <c r="F387" s="132"/>
    </row>
    <row r="388" spans="4:6" ht="9">
      <c r="D388" s="132"/>
      <c r="E388" s="132"/>
      <c r="F388" s="132"/>
    </row>
    <row r="389" spans="4:6" ht="9">
      <c r="D389" s="132"/>
      <c r="E389" s="132"/>
      <c r="F389" s="132"/>
    </row>
    <row r="390" spans="4:6" ht="9">
      <c r="D390" s="132"/>
      <c r="E390" s="132"/>
      <c r="F390" s="132"/>
    </row>
    <row r="391" spans="4:6" ht="9">
      <c r="D391" s="132"/>
      <c r="E391" s="132"/>
      <c r="F391" s="132"/>
    </row>
    <row r="392" spans="4:6" ht="9">
      <c r="D392" s="132"/>
      <c r="E392" s="132"/>
      <c r="F392" s="132"/>
    </row>
    <row r="393" spans="4:6" ht="9">
      <c r="D393" s="132"/>
      <c r="E393" s="132"/>
      <c r="F393" s="132"/>
    </row>
    <row r="394" spans="4:6" ht="9">
      <c r="D394" s="132"/>
      <c r="E394" s="132"/>
      <c r="F394" s="132"/>
    </row>
    <row r="395" spans="4:6" ht="9">
      <c r="D395" s="132"/>
      <c r="E395" s="132"/>
      <c r="F395" s="132"/>
    </row>
    <row r="396" spans="4:6" ht="9">
      <c r="D396" s="132"/>
      <c r="E396" s="132"/>
      <c r="F396" s="132"/>
    </row>
    <row r="397" spans="4:6" ht="9">
      <c r="D397" s="132"/>
      <c r="E397" s="132"/>
      <c r="F397" s="132"/>
    </row>
    <row r="398" spans="4:6" ht="9">
      <c r="D398" s="132"/>
      <c r="E398" s="132"/>
      <c r="F398" s="132"/>
    </row>
    <row r="399" spans="4:6" ht="9">
      <c r="D399" s="132"/>
      <c r="E399" s="132"/>
      <c r="F399" s="132"/>
    </row>
    <row r="400" spans="4:6" ht="9">
      <c r="D400" s="132"/>
      <c r="E400" s="132"/>
      <c r="F400" s="132"/>
    </row>
    <row r="401" spans="4:6" ht="9">
      <c r="D401" s="132"/>
      <c r="E401" s="132"/>
      <c r="F401" s="132"/>
    </row>
    <row r="402" spans="4:6" ht="9">
      <c r="D402" s="132"/>
      <c r="E402" s="132"/>
      <c r="F402" s="132"/>
    </row>
    <row r="403" spans="4:6" ht="9">
      <c r="D403" s="132"/>
      <c r="E403" s="132"/>
      <c r="F403" s="132"/>
    </row>
    <row r="404" spans="4:6" ht="9">
      <c r="D404" s="132"/>
      <c r="E404" s="132"/>
      <c r="F404" s="132"/>
    </row>
    <row r="405" spans="4:6" ht="9">
      <c r="D405" s="132"/>
      <c r="E405" s="132"/>
      <c r="F405" s="132"/>
    </row>
    <row r="406" spans="4:6" ht="9">
      <c r="D406" s="132"/>
      <c r="E406" s="132"/>
      <c r="F406" s="132"/>
    </row>
    <row r="407" spans="4:6" ht="9">
      <c r="D407" s="132"/>
      <c r="E407" s="132"/>
      <c r="F407" s="132"/>
    </row>
    <row r="408" spans="4:6" ht="9">
      <c r="D408" s="132"/>
      <c r="E408" s="132"/>
      <c r="F408" s="132"/>
    </row>
    <row r="409" spans="4:6" ht="9">
      <c r="D409" s="132"/>
      <c r="E409" s="132"/>
      <c r="F409" s="132"/>
    </row>
    <row r="410" spans="4:6" ht="9">
      <c r="D410" s="132"/>
      <c r="E410" s="132"/>
      <c r="F410" s="132"/>
    </row>
    <row r="411" spans="4:6" ht="9">
      <c r="D411" s="132"/>
      <c r="E411" s="132"/>
      <c r="F411" s="132"/>
    </row>
    <row r="412" spans="4:6" ht="9">
      <c r="D412" s="132"/>
      <c r="E412" s="132"/>
      <c r="F412" s="132"/>
    </row>
    <row r="413" spans="4:6" ht="9">
      <c r="D413" s="132"/>
      <c r="E413" s="132"/>
      <c r="F413" s="132"/>
    </row>
    <row r="414" spans="4:6" ht="9">
      <c r="D414" s="132"/>
      <c r="E414" s="132"/>
      <c r="F414" s="132"/>
    </row>
    <row r="415" spans="4:6" ht="9">
      <c r="D415" s="132"/>
      <c r="E415" s="132"/>
      <c r="F415" s="132"/>
    </row>
    <row r="416" spans="4:6" ht="9">
      <c r="D416" s="132"/>
      <c r="E416" s="132"/>
      <c r="F416" s="132"/>
    </row>
    <row r="417" spans="4:6" ht="9">
      <c r="D417" s="132"/>
      <c r="E417" s="132"/>
      <c r="F417" s="132"/>
    </row>
    <row r="418" spans="4:6" ht="9">
      <c r="D418" s="132"/>
      <c r="E418" s="132"/>
      <c r="F418" s="132"/>
    </row>
    <row r="419" spans="4:6" ht="9">
      <c r="D419" s="132"/>
      <c r="E419" s="132"/>
      <c r="F419" s="132"/>
    </row>
    <row r="420" spans="4:6" ht="9">
      <c r="D420" s="132"/>
      <c r="E420" s="132"/>
      <c r="F420" s="132"/>
    </row>
    <row r="421" spans="4:6" ht="9">
      <c r="D421" s="132"/>
      <c r="E421" s="132"/>
      <c r="F421" s="132"/>
    </row>
    <row r="422" spans="4:6" ht="9">
      <c r="D422" s="132"/>
      <c r="E422" s="132"/>
      <c r="F422" s="132"/>
    </row>
    <row r="423" spans="4:6" ht="9">
      <c r="D423" s="132"/>
      <c r="E423" s="132"/>
      <c r="F423" s="132"/>
    </row>
    <row r="424" spans="4:6" ht="9">
      <c r="D424" s="132"/>
      <c r="E424" s="132"/>
      <c r="F424" s="132"/>
    </row>
    <row r="425" spans="4:6" ht="9">
      <c r="D425" s="132"/>
      <c r="E425" s="132"/>
      <c r="F425" s="132"/>
    </row>
    <row r="426" spans="4:6" ht="9">
      <c r="D426" s="132"/>
      <c r="E426" s="132"/>
      <c r="F426" s="132"/>
    </row>
    <row r="427" spans="4:6" ht="9">
      <c r="D427" s="132"/>
      <c r="E427" s="132"/>
      <c r="F427" s="132"/>
    </row>
    <row r="428" spans="4:6" ht="9">
      <c r="D428" s="132"/>
      <c r="E428" s="132"/>
      <c r="F428" s="132"/>
    </row>
    <row r="429" spans="4:6" ht="9">
      <c r="D429" s="132"/>
      <c r="E429" s="132"/>
      <c r="F429" s="132"/>
    </row>
    <row r="430" spans="4:6" ht="9">
      <c r="D430" s="132"/>
      <c r="E430" s="132"/>
      <c r="F430" s="132"/>
    </row>
    <row r="431" spans="4:6" ht="9">
      <c r="D431" s="132"/>
      <c r="E431" s="132"/>
      <c r="F431" s="132"/>
    </row>
    <row r="432" spans="4:6" ht="9">
      <c r="D432" s="132"/>
      <c r="E432" s="132"/>
      <c r="F432" s="132"/>
    </row>
    <row r="433" spans="4:6" ht="9">
      <c r="D433" s="132"/>
      <c r="E433" s="132"/>
      <c r="F433" s="132"/>
    </row>
    <row r="434" spans="4:6" ht="9">
      <c r="D434" s="132"/>
      <c r="E434" s="132"/>
      <c r="F434" s="132"/>
    </row>
    <row r="435" spans="4:6" ht="9">
      <c r="D435" s="132"/>
      <c r="E435" s="132"/>
      <c r="F435" s="132"/>
    </row>
    <row r="436" spans="4:6" ht="9">
      <c r="D436" s="132"/>
      <c r="E436" s="132"/>
      <c r="F436" s="132"/>
    </row>
    <row r="437" spans="4:6" ht="9">
      <c r="D437" s="132"/>
      <c r="E437" s="132"/>
      <c r="F437" s="132"/>
    </row>
    <row r="438" spans="4:6" ht="9">
      <c r="D438" s="132"/>
      <c r="E438" s="132"/>
      <c r="F438" s="132"/>
    </row>
    <row r="439" spans="4:6" ht="9">
      <c r="D439" s="132"/>
      <c r="E439" s="132"/>
      <c r="F439" s="132"/>
    </row>
    <row r="440" spans="4:6" ht="9">
      <c r="D440" s="132"/>
      <c r="E440" s="132"/>
      <c r="F440" s="132"/>
    </row>
    <row r="441" spans="4:6" ht="9">
      <c r="D441" s="132"/>
      <c r="E441" s="132"/>
      <c r="F441" s="132"/>
    </row>
    <row r="442" spans="4:6" ht="9">
      <c r="D442" s="132"/>
      <c r="E442" s="132"/>
      <c r="F442" s="132"/>
    </row>
    <row r="443" spans="4:6" ht="9">
      <c r="D443" s="132"/>
      <c r="E443" s="132"/>
      <c r="F443" s="132"/>
    </row>
    <row r="444" spans="4:6" ht="9">
      <c r="D444" s="132"/>
      <c r="E444" s="132"/>
      <c r="F444" s="132"/>
    </row>
    <row r="445" spans="4:6" ht="9">
      <c r="D445" s="132"/>
      <c r="E445" s="132"/>
      <c r="F445" s="132"/>
    </row>
    <row r="446" spans="4:6" ht="9">
      <c r="D446" s="132"/>
      <c r="E446" s="132"/>
      <c r="F446" s="132"/>
    </row>
    <row r="447" spans="4:6" ht="9">
      <c r="D447" s="132"/>
      <c r="E447" s="132"/>
      <c r="F447" s="132"/>
    </row>
    <row r="448" spans="4:6" ht="9">
      <c r="D448" s="132"/>
      <c r="E448" s="132"/>
      <c r="F448" s="132"/>
    </row>
    <row r="449" spans="4:6" ht="9">
      <c r="D449" s="132"/>
      <c r="E449" s="132"/>
      <c r="F449" s="132"/>
    </row>
    <row r="450" spans="4:6" ht="9">
      <c r="D450" s="132"/>
      <c r="E450" s="132"/>
      <c r="F450" s="132"/>
    </row>
    <row r="451" spans="4:6" ht="9">
      <c r="D451" s="132"/>
      <c r="E451" s="132"/>
      <c r="F451" s="132"/>
    </row>
    <row r="452" spans="4:6" ht="9">
      <c r="D452" s="132"/>
      <c r="E452" s="132"/>
      <c r="F452" s="132"/>
    </row>
    <row r="453" spans="4:6" ht="9">
      <c r="D453" s="132"/>
      <c r="E453" s="132"/>
      <c r="F453" s="132"/>
    </row>
    <row r="454" spans="4:6" ht="9">
      <c r="D454" s="132"/>
      <c r="E454" s="132"/>
      <c r="F454" s="132"/>
    </row>
    <row r="455" spans="4:6" ht="9">
      <c r="D455" s="132"/>
      <c r="E455" s="132"/>
      <c r="F455" s="132"/>
    </row>
    <row r="456" spans="4:6" ht="9">
      <c r="D456" s="132"/>
      <c r="E456" s="132"/>
      <c r="F456" s="132"/>
    </row>
    <row r="457" spans="4:6" ht="9">
      <c r="D457" s="132"/>
      <c r="E457" s="132"/>
      <c r="F457" s="132"/>
    </row>
    <row r="458" spans="4:6" ht="9">
      <c r="D458" s="132"/>
      <c r="E458" s="132"/>
      <c r="F458" s="132"/>
    </row>
    <row r="459" spans="4:6" ht="9">
      <c r="D459" s="132"/>
      <c r="E459" s="132"/>
      <c r="F459" s="132"/>
    </row>
    <row r="460" spans="4:6" ht="9">
      <c r="D460" s="132"/>
      <c r="E460" s="132"/>
      <c r="F460" s="132"/>
    </row>
    <row r="461" spans="4:6" ht="9">
      <c r="D461" s="132"/>
      <c r="E461" s="132"/>
      <c r="F461" s="132"/>
    </row>
    <row r="462" spans="4:6" ht="9">
      <c r="D462" s="132"/>
      <c r="E462" s="132"/>
      <c r="F462" s="132"/>
    </row>
    <row r="463" spans="4:6" ht="9">
      <c r="D463" s="132"/>
      <c r="E463" s="132"/>
      <c r="F463" s="132"/>
    </row>
    <row r="464" spans="4:6" ht="9">
      <c r="D464" s="132"/>
      <c r="E464" s="132"/>
      <c r="F464" s="132"/>
    </row>
    <row r="465" spans="4:6" ht="9">
      <c r="D465" s="132"/>
      <c r="E465" s="132"/>
      <c r="F465" s="132"/>
    </row>
    <row r="466" spans="4:6" ht="9">
      <c r="D466" s="132"/>
      <c r="E466" s="132"/>
      <c r="F466" s="132"/>
    </row>
    <row r="467" spans="4:6" ht="9">
      <c r="D467" s="132"/>
      <c r="E467" s="132"/>
      <c r="F467" s="132"/>
    </row>
    <row r="468" spans="4:6" ht="9">
      <c r="D468" s="132"/>
      <c r="E468" s="132"/>
      <c r="F468" s="132"/>
    </row>
    <row r="469" spans="4:6" ht="9">
      <c r="D469" s="132"/>
      <c r="E469" s="132"/>
      <c r="F469" s="132"/>
    </row>
    <row r="470" spans="4:6" ht="9">
      <c r="D470" s="132"/>
      <c r="E470" s="132"/>
      <c r="F470" s="132"/>
    </row>
    <row r="471" spans="4:6" ht="9">
      <c r="D471" s="132"/>
      <c r="E471" s="132"/>
      <c r="F471" s="132"/>
    </row>
    <row r="472" spans="4:6" ht="9">
      <c r="D472" s="132"/>
      <c r="E472" s="132"/>
      <c r="F472" s="132"/>
    </row>
    <row r="473" spans="4:6" ht="9">
      <c r="D473" s="132"/>
      <c r="E473" s="132"/>
      <c r="F473" s="132"/>
    </row>
    <row r="474" spans="4:6" ht="9">
      <c r="D474" s="132"/>
      <c r="E474" s="132"/>
      <c r="F474" s="132"/>
    </row>
    <row r="475" spans="4:6" ht="9">
      <c r="D475" s="132"/>
      <c r="E475" s="132"/>
      <c r="F475" s="132"/>
    </row>
    <row r="476" spans="4:6" ht="9">
      <c r="D476" s="132"/>
      <c r="E476" s="132"/>
      <c r="F476" s="132"/>
    </row>
    <row r="477" spans="4:6" ht="9">
      <c r="D477" s="132"/>
      <c r="E477" s="132"/>
      <c r="F477" s="132"/>
    </row>
    <row r="478" spans="4:6" ht="9">
      <c r="D478" s="132"/>
      <c r="E478" s="132"/>
      <c r="F478" s="132"/>
    </row>
    <row r="479" spans="4:6" ht="9">
      <c r="D479" s="132"/>
      <c r="E479" s="132"/>
      <c r="F479" s="132"/>
    </row>
    <row r="480" spans="4:6" ht="9">
      <c r="D480" s="132"/>
      <c r="E480" s="132"/>
      <c r="F480" s="132"/>
    </row>
    <row r="481" spans="4:6" ht="9">
      <c r="D481" s="132"/>
      <c r="E481" s="132"/>
      <c r="F481" s="132"/>
    </row>
    <row r="482" spans="4:6" ht="9">
      <c r="D482" s="132"/>
      <c r="E482" s="132"/>
      <c r="F482" s="132"/>
    </row>
    <row r="483" spans="4:6" ht="9">
      <c r="D483" s="132"/>
      <c r="E483" s="132"/>
      <c r="F483" s="132"/>
    </row>
    <row r="484" spans="4:6" ht="9">
      <c r="D484" s="132"/>
      <c r="E484" s="132"/>
      <c r="F484" s="132"/>
    </row>
    <row r="485" spans="4:6" ht="9">
      <c r="D485" s="132"/>
      <c r="E485" s="132"/>
      <c r="F485" s="132"/>
    </row>
    <row r="486" spans="4:6" ht="9">
      <c r="D486" s="132"/>
      <c r="E486" s="132"/>
      <c r="F486" s="132"/>
    </row>
    <row r="487" spans="4:6" ht="9">
      <c r="D487" s="132"/>
      <c r="E487" s="132"/>
      <c r="F487" s="132"/>
    </row>
    <row r="488" spans="4:6" ht="9">
      <c r="D488" s="132"/>
      <c r="E488" s="132"/>
      <c r="F488" s="132"/>
    </row>
    <row r="489" spans="4:6" ht="9">
      <c r="D489" s="132"/>
      <c r="E489" s="132"/>
      <c r="F489" s="132"/>
    </row>
    <row r="490" spans="4:6" ht="9">
      <c r="D490" s="132"/>
      <c r="E490" s="132"/>
      <c r="F490" s="132"/>
    </row>
    <row r="491" spans="4:6" ht="9">
      <c r="D491" s="132"/>
      <c r="E491" s="132"/>
      <c r="F491" s="132"/>
    </row>
    <row r="492" spans="4:6" ht="9">
      <c r="D492" s="132"/>
      <c r="E492" s="132"/>
      <c r="F492" s="132"/>
    </row>
    <row r="493" spans="4:6" ht="9">
      <c r="D493" s="132"/>
      <c r="E493" s="132"/>
      <c r="F493" s="132"/>
    </row>
    <row r="494" spans="4:6" ht="9">
      <c r="D494" s="132"/>
      <c r="E494" s="132"/>
      <c r="F494" s="132"/>
    </row>
    <row r="495" spans="4:6" ht="9">
      <c r="D495" s="132"/>
      <c r="E495" s="132"/>
      <c r="F495" s="132"/>
    </row>
    <row r="496" spans="4:6" ht="9">
      <c r="D496" s="132"/>
      <c r="E496" s="132"/>
      <c r="F496" s="132"/>
    </row>
    <row r="497" spans="4:6" ht="9">
      <c r="D497" s="132"/>
      <c r="E497" s="132"/>
      <c r="F497" s="132"/>
    </row>
    <row r="498" spans="4:6" ht="9">
      <c r="D498" s="132"/>
      <c r="E498" s="132"/>
      <c r="F498" s="132"/>
    </row>
    <row r="499" spans="4:6" ht="9">
      <c r="D499" s="132"/>
      <c r="E499" s="132"/>
      <c r="F499" s="132"/>
    </row>
    <row r="500" spans="4:6" ht="9">
      <c r="D500" s="132"/>
      <c r="E500" s="132"/>
      <c r="F500" s="132"/>
    </row>
    <row r="501" spans="4:6" ht="9">
      <c r="D501" s="132"/>
      <c r="E501" s="132"/>
      <c r="F501" s="132"/>
    </row>
    <row r="502" spans="4:6" ht="9">
      <c r="D502" s="132"/>
      <c r="E502" s="132"/>
      <c r="F502" s="132"/>
    </row>
    <row r="503" spans="4:6" ht="9">
      <c r="D503" s="132"/>
      <c r="E503" s="132"/>
      <c r="F503" s="132"/>
    </row>
    <row r="504" spans="4:6" ht="9">
      <c r="D504" s="132"/>
      <c r="E504" s="132"/>
      <c r="F504" s="132"/>
    </row>
    <row r="505" spans="4:6" ht="9">
      <c r="D505" s="132"/>
      <c r="E505" s="132"/>
      <c r="F505" s="132"/>
    </row>
    <row r="506" spans="4:6" ht="9">
      <c r="D506" s="132"/>
      <c r="E506" s="132"/>
      <c r="F506" s="132"/>
    </row>
    <row r="507" spans="4:6" ht="9">
      <c r="D507" s="132"/>
      <c r="E507" s="132"/>
      <c r="F507" s="132"/>
    </row>
    <row r="508" spans="4:6" ht="9">
      <c r="D508" s="132"/>
      <c r="E508" s="132"/>
      <c r="F508" s="132"/>
    </row>
    <row r="509" spans="4:6" ht="9">
      <c r="D509" s="132"/>
      <c r="E509" s="132"/>
      <c r="F509" s="132"/>
    </row>
    <row r="510" spans="4:6" ht="9">
      <c r="D510" s="132"/>
      <c r="E510" s="132"/>
      <c r="F510" s="132"/>
    </row>
    <row r="511" spans="4:6" ht="9">
      <c r="D511" s="132"/>
      <c r="E511" s="132"/>
      <c r="F511" s="132"/>
    </row>
    <row r="512" spans="4:6" ht="9">
      <c r="D512" s="132"/>
      <c r="E512" s="132"/>
      <c r="F512" s="132"/>
    </row>
    <row r="513" spans="4:6" ht="9">
      <c r="D513" s="132"/>
      <c r="E513" s="132"/>
      <c r="F513" s="132"/>
    </row>
    <row r="514" spans="4:6" ht="9">
      <c r="D514" s="132"/>
      <c r="E514" s="132"/>
      <c r="F514" s="132"/>
    </row>
    <row r="515" spans="4:6" ht="9">
      <c r="D515" s="132"/>
      <c r="E515" s="132"/>
      <c r="F515" s="132"/>
    </row>
    <row r="516" spans="4:6" ht="9">
      <c r="D516" s="132"/>
      <c r="E516" s="132"/>
      <c r="F516" s="132"/>
    </row>
    <row r="517" spans="4:6" ht="9">
      <c r="D517" s="132"/>
      <c r="E517" s="132"/>
      <c r="F517" s="132"/>
    </row>
    <row r="518" spans="4:6" ht="9">
      <c r="D518" s="132"/>
      <c r="E518" s="132"/>
      <c r="F518" s="132"/>
    </row>
    <row r="519" spans="4:6" ht="9">
      <c r="D519" s="132"/>
      <c r="E519" s="132"/>
      <c r="F519" s="132"/>
    </row>
    <row r="520" spans="4:6" ht="9">
      <c r="D520" s="132"/>
      <c r="E520" s="132"/>
      <c r="F520" s="132"/>
    </row>
    <row r="521" spans="4:6" ht="9">
      <c r="D521" s="132"/>
      <c r="E521" s="132"/>
      <c r="F521" s="132"/>
    </row>
    <row r="522" spans="4:6" ht="9">
      <c r="D522" s="132"/>
      <c r="E522" s="132"/>
      <c r="F522" s="132"/>
    </row>
    <row r="523" spans="4:6" ht="9">
      <c r="D523" s="132"/>
      <c r="E523" s="132"/>
      <c r="F523" s="132"/>
    </row>
    <row r="524" spans="4:6" ht="9">
      <c r="D524" s="132"/>
      <c r="E524" s="132"/>
      <c r="F524" s="132"/>
    </row>
    <row r="525" spans="4:6" ht="9">
      <c r="D525" s="132"/>
      <c r="E525" s="132"/>
      <c r="F525" s="132"/>
    </row>
    <row r="526" spans="4:6" ht="9">
      <c r="D526" s="132"/>
      <c r="E526" s="132"/>
      <c r="F526" s="132"/>
    </row>
    <row r="527" spans="4:6" ht="9">
      <c r="D527" s="132"/>
      <c r="E527" s="132"/>
      <c r="F527" s="132"/>
    </row>
    <row r="528" spans="4:6" ht="9">
      <c r="D528" s="132"/>
      <c r="E528" s="132"/>
      <c r="F528" s="132"/>
    </row>
    <row r="529" spans="4:6" ht="9">
      <c r="D529" s="132"/>
      <c r="E529" s="132"/>
      <c r="F529" s="132"/>
    </row>
    <row r="530" spans="4:6" ht="9">
      <c r="D530" s="132"/>
      <c r="E530" s="132"/>
      <c r="F530" s="132"/>
    </row>
    <row r="531" spans="4:6" ht="9">
      <c r="D531" s="132"/>
      <c r="E531" s="132"/>
      <c r="F531" s="132"/>
    </row>
    <row r="532" spans="4:6" ht="9">
      <c r="D532" s="132"/>
      <c r="E532" s="132"/>
      <c r="F532" s="132"/>
    </row>
    <row r="533" spans="4:6" ht="9">
      <c r="D533" s="132"/>
      <c r="E533" s="132"/>
      <c r="F533" s="132"/>
    </row>
    <row r="534" spans="4:6" ht="9">
      <c r="D534" s="132"/>
      <c r="E534" s="132"/>
      <c r="F534" s="132"/>
    </row>
    <row r="535" spans="4:6" ht="9">
      <c r="D535" s="132"/>
      <c r="E535" s="132"/>
      <c r="F535" s="132"/>
    </row>
    <row r="536" spans="4:6" ht="9">
      <c r="D536" s="132"/>
      <c r="E536" s="132"/>
      <c r="F536" s="132"/>
    </row>
    <row r="537" spans="4:6" ht="9">
      <c r="D537" s="132"/>
      <c r="E537" s="132"/>
      <c r="F537" s="132"/>
    </row>
    <row r="538" spans="4:6" ht="9">
      <c r="D538" s="132"/>
      <c r="E538" s="132"/>
      <c r="F538" s="132"/>
    </row>
    <row r="539" spans="4:6" ht="9">
      <c r="D539" s="132"/>
      <c r="E539" s="132"/>
      <c r="F539" s="132"/>
    </row>
    <row r="540" spans="4:6" ht="9">
      <c r="D540" s="132"/>
      <c r="E540" s="132"/>
      <c r="F540" s="132"/>
    </row>
    <row r="541" spans="4:6" ht="9">
      <c r="D541" s="132"/>
      <c r="E541" s="132"/>
      <c r="F541" s="132"/>
    </row>
    <row r="542" spans="4:6" ht="9">
      <c r="D542" s="132"/>
      <c r="E542" s="132"/>
      <c r="F542" s="132"/>
    </row>
    <row r="543" spans="4:6" ht="9">
      <c r="D543" s="132"/>
      <c r="E543" s="132"/>
      <c r="F543" s="132"/>
    </row>
    <row r="544" spans="4:6" ht="9">
      <c r="D544" s="132"/>
      <c r="E544" s="132"/>
      <c r="F544" s="132"/>
    </row>
    <row r="545" spans="4:6" ht="9">
      <c r="D545" s="132"/>
      <c r="E545" s="132"/>
      <c r="F545" s="132"/>
    </row>
    <row r="546" spans="4:6" ht="9">
      <c r="D546" s="132"/>
      <c r="E546" s="132"/>
      <c r="F546" s="132"/>
    </row>
    <row r="547" spans="4:6" ht="9">
      <c r="D547" s="132"/>
      <c r="E547" s="132"/>
      <c r="F547" s="132"/>
    </row>
    <row r="548" spans="4:6" ht="9">
      <c r="D548" s="132"/>
      <c r="E548" s="132"/>
      <c r="F548" s="132"/>
    </row>
    <row r="549" spans="4:6" ht="9">
      <c r="D549" s="132"/>
      <c r="E549" s="132"/>
      <c r="F549" s="132"/>
    </row>
    <row r="550" spans="4:6" ht="9">
      <c r="D550" s="132"/>
      <c r="E550" s="132"/>
      <c r="F550" s="132"/>
    </row>
    <row r="551" spans="4:6" ht="9">
      <c r="D551" s="132"/>
      <c r="E551" s="132"/>
      <c r="F551" s="132"/>
    </row>
    <row r="552" spans="4:6" ht="9">
      <c r="D552" s="132"/>
      <c r="E552" s="132"/>
      <c r="F552" s="132"/>
    </row>
    <row r="553" spans="4:6" ht="9">
      <c r="D553" s="132"/>
      <c r="E553" s="132"/>
      <c r="F553" s="132"/>
    </row>
    <row r="554" spans="4:6" ht="9">
      <c r="D554" s="132"/>
      <c r="E554" s="132"/>
      <c r="F554" s="132"/>
    </row>
    <row r="555" spans="4:6" ht="9">
      <c r="D555" s="132"/>
      <c r="E555" s="132"/>
      <c r="F555" s="132"/>
    </row>
    <row r="556" spans="4:6" ht="9">
      <c r="D556" s="132"/>
      <c r="E556" s="132"/>
      <c r="F556" s="132"/>
    </row>
    <row r="557" spans="4:6" ht="9">
      <c r="D557" s="132"/>
      <c r="E557" s="132"/>
      <c r="F557" s="132"/>
    </row>
    <row r="558" spans="4:6" ht="9">
      <c r="D558" s="132"/>
      <c r="E558" s="132"/>
      <c r="F558" s="132"/>
    </row>
    <row r="559" spans="4:6" ht="9">
      <c r="D559" s="132"/>
      <c r="E559" s="132"/>
      <c r="F559" s="132"/>
    </row>
    <row r="560" spans="4:6" ht="9">
      <c r="D560" s="132"/>
      <c r="E560" s="132"/>
      <c r="F560" s="132"/>
    </row>
    <row r="561" spans="4:6" ht="9">
      <c r="D561" s="132"/>
      <c r="E561" s="132"/>
      <c r="F561" s="132"/>
    </row>
    <row r="562" spans="4:6" ht="9">
      <c r="D562" s="132"/>
      <c r="E562" s="132"/>
      <c r="F562" s="132"/>
    </row>
    <row r="563" spans="4:6" ht="9">
      <c r="D563" s="132"/>
      <c r="E563" s="132"/>
      <c r="F563" s="132"/>
    </row>
    <row r="564" spans="4:6" ht="9">
      <c r="D564" s="132"/>
      <c r="E564" s="132"/>
      <c r="F564" s="132"/>
    </row>
    <row r="565" spans="4:6" ht="9">
      <c r="D565" s="132"/>
      <c r="E565" s="132"/>
      <c r="F565" s="132"/>
    </row>
    <row r="566" spans="4:6" ht="9">
      <c r="D566" s="132"/>
      <c r="E566" s="132"/>
      <c r="F566" s="132"/>
    </row>
    <row r="567" spans="4:6" ht="9">
      <c r="D567" s="132"/>
      <c r="E567" s="132"/>
      <c r="F567" s="132"/>
    </row>
    <row r="568" spans="4:6" ht="9">
      <c r="D568" s="132"/>
      <c r="E568" s="132"/>
      <c r="F568" s="132"/>
    </row>
    <row r="569" spans="4:6" ht="9">
      <c r="D569" s="132"/>
      <c r="E569" s="132"/>
      <c r="F569" s="132"/>
    </row>
    <row r="570" spans="4:6" ht="9">
      <c r="D570" s="132"/>
      <c r="E570" s="132"/>
      <c r="F570" s="132"/>
    </row>
    <row r="571" spans="4:6" ht="9">
      <c r="D571" s="132"/>
      <c r="E571" s="132"/>
      <c r="F571" s="132"/>
    </row>
    <row r="572" spans="4:6" ht="9">
      <c r="D572" s="132"/>
      <c r="E572" s="132"/>
      <c r="F572" s="132"/>
    </row>
    <row r="573" spans="4:6" ht="9">
      <c r="D573" s="132"/>
      <c r="E573" s="132"/>
      <c r="F573" s="132"/>
    </row>
    <row r="574" spans="4:6" ht="9">
      <c r="D574" s="132"/>
      <c r="E574" s="132"/>
      <c r="F574" s="132"/>
    </row>
    <row r="575" spans="4:6" ht="9">
      <c r="D575" s="132"/>
      <c r="E575" s="132"/>
      <c r="F575" s="132"/>
    </row>
    <row r="576" spans="4:6" ht="9">
      <c r="D576" s="132"/>
      <c r="E576" s="132"/>
      <c r="F576" s="132"/>
    </row>
    <row r="577" spans="4:6" ht="9">
      <c r="D577" s="132"/>
      <c r="E577" s="132"/>
      <c r="F577" s="132"/>
    </row>
    <row r="578" spans="4:6" ht="9">
      <c r="D578" s="132"/>
      <c r="E578" s="132"/>
      <c r="F578" s="132"/>
    </row>
    <row r="579" spans="4:6" ht="9">
      <c r="D579" s="132"/>
      <c r="E579" s="132"/>
      <c r="F579" s="132"/>
    </row>
    <row r="580" spans="4:6" ht="9">
      <c r="D580" s="132"/>
      <c r="E580" s="132"/>
      <c r="F580" s="132"/>
    </row>
    <row r="581" spans="4:6" ht="9">
      <c r="D581" s="132"/>
      <c r="E581" s="132"/>
      <c r="F581" s="132"/>
    </row>
    <row r="582" spans="4:6" ht="9">
      <c r="D582" s="132"/>
      <c r="E582" s="132"/>
      <c r="F582" s="132"/>
    </row>
    <row r="583" spans="4:6" ht="9">
      <c r="D583" s="132"/>
      <c r="E583" s="132"/>
      <c r="F583" s="132"/>
    </row>
    <row r="584" spans="4:6" ht="9">
      <c r="D584" s="132"/>
      <c r="E584" s="132"/>
      <c r="F584" s="132"/>
    </row>
    <row r="585" spans="4:6" ht="9">
      <c r="D585" s="132"/>
      <c r="E585" s="132"/>
      <c r="F585" s="132"/>
    </row>
    <row r="586" spans="4:6" ht="9">
      <c r="D586" s="132"/>
      <c r="E586" s="132"/>
      <c r="F586" s="132"/>
    </row>
    <row r="587" spans="4:6" ht="9">
      <c r="D587" s="132"/>
      <c r="E587" s="132"/>
      <c r="F587" s="132"/>
    </row>
    <row r="588" spans="4:6" ht="9">
      <c r="D588" s="132"/>
      <c r="E588" s="132"/>
      <c r="F588" s="132"/>
    </row>
    <row r="589" spans="4:6" ht="9">
      <c r="D589" s="132"/>
      <c r="E589" s="132"/>
      <c r="F589" s="132"/>
    </row>
    <row r="590" spans="4:6" ht="9">
      <c r="D590" s="132"/>
      <c r="E590" s="132"/>
      <c r="F590" s="132"/>
    </row>
    <row r="591" spans="4:6" ht="9">
      <c r="D591" s="132"/>
      <c r="E591" s="132"/>
      <c r="F591" s="132"/>
    </row>
    <row r="592" spans="4:6" ht="9">
      <c r="D592" s="132"/>
      <c r="E592" s="132"/>
      <c r="F592" s="132"/>
    </row>
    <row r="593" spans="4:6" ht="9">
      <c r="D593" s="132"/>
      <c r="E593" s="132"/>
      <c r="F593" s="132"/>
    </row>
    <row r="594" spans="4:6" ht="9">
      <c r="D594" s="132"/>
      <c r="E594" s="132"/>
      <c r="F594" s="132"/>
    </row>
    <row r="595" spans="4:6" ht="9">
      <c r="D595" s="132"/>
      <c r="E595" s="132"/>
      <c r="F595" s="132"/>
    </row>
    <row r="596" spans="4:6" ht="9">
      <c r="D596" s="132"/>
      <c r="E596" s="132"/>
      <c r="F596" s="132"/>
    </row>
    <row r="597" spans="4:6" ht="9">
      <c r="D597" s="132"/>
      <c r="E597" s="132"/>
      <c r="F597" s="132"/>
    </row>
    <row r="598" spans="4:6" ht="9">
      <c r="D598" s="132"/>
      <c r="E598" s="132"/>
      <c r="F598" s="132"/>
    </row>
    <row r="599" spans="4:6" ht="9">
      <c r="D599" s="132"/>
      <c r="E599" s="132"/>
      <c r="F599" s="132"/>
    </row>
    <row r="600" spans="4:6" ht="9">
      <c r="D600" s="132"/>
      <c r="E600" s="132"/>
      <c r="F600" s="132"/>
    </row>
    <row r="601" spans="4:6" ht="9">
      <c r="D601" s="132"/>
      <c r="E601" s="132"/>
      <c r="F601" s="132"/>
    </row>
    <row r="602" spans="4:6" ht="9">
      <c r="D602" s="132"/>
      <c r="E602" s="132"/>
      <c r="F602" s="132"/>
    </row>
    <row r="603" spans="4:6" ht="9">
      <c r="D603" s="132"/>
      <c r="E603" s="132"/>
      <c r="F603" s="132"/>
    </row>
    <row r="604" spans="4:6" ht="9">
      <c r="D604" s="132"/>
      <c r="E604" s="132"/>
      <c r="F604" s="132"/>
    </row>
    <row r="605" spans="4:6" ht="9">
      <c r="D605" s="132"/>
      <c r="E605" s="132"/>
      <c r="F605" s="132"/>
    </row>
    <row r="606" spans="4:6" ht="9">
      <c r="D606" s="132"/>
      <c r="E606" s="132"/>
      <c r="F606" s="132"/>
    </row>
    <row r="607" spans="4:6" ht="9">
      <c r="D607" s="132"/>
      <c r="E607" s="132"/>
      <c r="F607" s="132"/>
    </row>
    <row r="608" spans="4:6" ht="9">
      <c r="D608" s="132"/>
      <c r="E608" s="132"/>
      <c r="F608" s="132"/>
    </row>
    <row r="609" spans="4:6" ht="9">
      <c r="D609" s="132"/>
      <c r="E609" s="132"/>
      <c r="F609" s="132"/>
    </row>
    <row r="610" spans="4:6" ht="9">
      <c r="D610" s="132"/>
      <c r="E610" s="132"/>
      <c r="F610" s="132"/>
    </row>
    <row r="611" spans="4:6" ht="9">
      <c r="D611" s="132"/>
      <c r="E611" s="132"/>
      <c r="F611" s="132"/>
    </row>
    <row r="612" spans="4:6" ht="9">
      <c r="D612" s="132"/>
      <c r="E612" s="132"/>
      <c r="F612" s="132"/>
    </row>
    <row r="613" spans="4:6" ht="9">
      <c r="D613" s="132"/>
      <c r="E613" s="132"/>
      <c r="F613" s="132"/>
    </row>
    <row r="614" spans="4:6" ht="9">
      <c r="D614" s="132"/>
      <c r="E614" s="132"/>
      <c r="F614" s="132"/>
    </row>
    <row r="615" spans="4:6" ht="9">
      <c r="D615" s="132"/>
      <c r="E615" s="132"/>
      <c r="F615" s="132"/>
    </row>
    <row r="616" spans="4:6" ht="9">
      <c r="D616" s="132"/>
      <c r="E616" s="132"/>
      <c r="F616" s="132"/>
    </row>
    <row r="617" spans="4:6" ht="9">
      <c r="D617" s="132"/>
      <c r="E617" s="132"/>
      <c r="F617" s="132"/>
    </row>
    <row r="618" spans="4:6" ht="9">
      <c r="D618" s="132"/>
      <c r="E618" s="132"/>
      <c r="F618" s="132"/>
    </row>
    <row r="619" spans="4:6" ht="9">
      <c r="D619" s="132"/>
      <c r="E619" s="132"/>
      <c r="F619" s="132"/>
    </row>
    <row r="620" spans="4:6" ht="9">
      <c r="D620" s="132"/>
      <c r="E620" s="132"/>
      <c r="F620" s="132"/>
    </row>
    <row r="621" spans="4:6" ht="9">
      <c r="D621" s="132"/>
      <c r="E621" s="132"/>
      <c r="F621" s="132"/>
    </row>
    <row r="622" spans="4:6" ht="9">
      <c r="D622" s="132"/>
      <c r="E622" s="132"/>
      <c r="F622" s="132"/>
    </row>
    <row r="623" spans="4:6" ht="9">
      <c r="D623" s="132"/>
      <c r="E623" s="132"/>
      <c r="F623" s="132"/>
    </row>
    <row r="624" spans="4:6" ht="9">
      <c r="D624" s="132"/>
      <c r="E624" s="132"/>
      <c r="F624" s="132"/>
    </row>
    <row r="625" spans="4:6" ht="9">
      <c r="D625" s="132"/>
      <c r="E625" s="132"/>
      <c r="F625" s="132"/>
    </row>
    <row r="626" spans="4:6" ht="9">
      <c r="D626" s="132"/>
      <c r="E626" s="132"/>
      <c r="F626" s="132"/>
    </row>
    <row r="627" spans="4:6" ht="9">
      <c r="D627" s="132"/>
      <c r="E627" s="132"/>
      <c r="F627" s="132"/>
    </row>
    <row r="628" spans="4:6" ht="9">
      <c r="D628" s="132"/>
      <c r="E628" s="132"/>
      <c r="F628" s="132"/>
    </row>
    <row r="629" spans="4:6" ht="9">
      <c r="D629" s="132"/>
      <c r="E629" s="132"/>
      <c r="F629" s="132"/>
    </row>
    <row r="630" spans="4:6" ht="9">
      <c r="D630" s="132"/>
      <c r="E630" s="132"/>
      <c r="F630" s="132"/>
    </row>
    <row r="631" spans="4:6" ht="9">
      <c r="D631" s="132"/>
      <c r="E631" s="132"/>
      <c r="F631" s="132"/>
    </row>
    <row r="632" spans="4:6" ht="9">
      <c r="D632" s="132"/>
      <c r="E632" s="132"/>
      <c r="F632" s="132"/>
    </row>
    <row r="633" spans="4:6" ht="9">
      <c r="D633" s="132"/>
      <c r="E633" s="132"/>
      <c r="F633" s="132"/>
    </row>
    <row r="634" spans="4:6" ht="9">
      <c r="D634" s="132"/>
      <c r="E634" s="132"/>
      <c r="F634" s="132"/>
    </row>
    <row r="635" spans="4:6" ht="9">
      <c r="D635" s="132"/>
      <c r="E635" s="132"/>
      <c r="F635" s="132"/>
    </row>
    <row r="636" spans="4:6" ht="9">
      <c r="D636" s="132"/>
      <c r="E636" s="132"/>
      <c r="F636" s="132"/>
    </row>
    <row r="637" spans="4:6" ht="9">
      <c r="D637" s="132"/>
      <c r="E637" s="132"/>
      <c r="F637" s="132"/>
    </row>
    <row r="638" spans="4:6" ht="9">
      <c r="D638" s="132"/>
      <c r="E638" s="132"/>
      <c r="F638" s="132"/>
    </row>
    <row r="639" spans="4:6" ht="9">
      <c r="D639" s="132"/>
      <c r="E639" s="132"/>
      <c r="F639" s="132"/>
    </row>
    <row r="640" spans="4:6" ht="9">
      <c r="D640" s="132"/>
      <c r="E640" s="132"/>
      <c r="F640" s="132"/>
    </row>
    <row r="641" spans="4:6" ht="9">
      <c r="D641" s="132"/>
      <c r="E641" s="132"/>
      <c r="F641" s="132"/>
    </row>
    <row r="642" spans="4:6" ht="9">
      <c r="D642" s="132"/>
      <c r="E642" s="132"/>
      <c r="F642" s="132"/>
    </row>
    <row r="643" spans="4:6" ht="9">
      <c r="D643" s="132"/>
      <c r="E643" s="132"/>
      <c r="F643" s="132"/>
    </row>
    <row r="644" spans="4:6" ht="9">
      <c r="D644" s="132"/>
      <c r="E644" s="132"/>
      <c r="F644" s="132"/>
    </row>
    <row r="645" spans="4:6" ht="9">
      <c r="D645" s="132"/>
      <c r="E645" s="132"/>
      <c r="F645" s="132"/>
    </row>
    <row r="646" spans="4:6" ht="9">
      <c r="D646" s="132"/>
      <c r="E646" s="132"/>
      <c r="F646" s="132"/>
    </row>
    <row r="647" spans="4:6" ht="9">
      <c r="D647" s="132"/>
      <c r="E647" s="132"/>
      <c r="F647" s="132"/>
    </row>
    <row r="648" spans="4:6" ht="9">
      <c r="D648" s="132"/>
      <c r="E648" s="132"/>
      <c r="F648" s="132"/>
    </row>
    <row r="649" spans="4:6" ht="9">
      <c r="D649" s="132"/>
      <c r="E649" s="132"/>
      <c r="F649" s="132"/>
    </row>
    <row r="650" spans="4:6" ht="9">
      <c r="D650" s="132"/>
      <c r="E650" s="132"/>
      <c r="F650" s="132"/>
    </row>
    <row r="651" spans="4:6" ht="9">
      <c r="D651" s="132"/>
      <c r="E651" s="132"/>
      <c r="F651" s="132"/>
    </row>
    <row r="652" spans="4:6" ht="9">
      <c r="D652" s="132"/>
      <c r="E652" s="132"/>
      <c r="F652" s="132"/>
    </row>
    <row r="653" spans="4:6" ht="9">
      <c r="D653" s="132"/>
      <c r="E653" s="132"/>
      <c r="F653" s="132"/>
    </row>
    <row r="654" spans="4:6" ht="9">
      <c r="D654" s="132"/>
      <c r="E654" s="132"/>
      <c r="F654" s="132"/>
    </row>
    <row r="655" spans="4:6" ht="9">
      <c r="D655" s="132"/>
      <c r="E655" s="132"/>
      <c r="F655" s="132"/>
    </row>
    <row r="656" spans="4:6" ht="9">
      <c r="D656" s="132"/>
      <c r="E656" s="132"/>
      <c r="F656" s="132"/>
    </row>
    <row r="657" spans="4:6" ht="9">
      <c r="D657" s="132"/>
      <c r="E657" s="132"/>
      <c r="F657" s="132"/>
    </row>
    <row r="658" spans="4:6" ht="9">
      <c r="D658" s="132"/>
      <c r="E658" s="132"/>
      <c r="F658" s="132"/>
    </row>
    <row r="659" spans="4:6" ht="9">
      <c r="D659" s="132"/>
      <c r="E659" s="132"/>
      <c r="F659" s="132"/>
    </row>
    <row r="660" spans="4:6" ht="9">
      <c r="D660" s="132"/>
      <c r="E660" s="132"/>
      <c r="F660" s="132"/>
    </row>
    <row r="661" spans="4:6" ht="9">
      <c r="D661" s="132"/>
      <c r="E661" s="132"/>
      <c r="F661" s="132"/>
    </row>
    <row r="662" spans="4:6" ht="9">
      <c r="D662" s="132"/>
      <c r="E662" s="132"/>
      <c r="F662" s="132"/>
    </row>
    <row r="663" spans="4:6" ht="9">
      <c r="D663" s="132"/>
      <c r="E663" s="132"/>
      <c r="F663" s="132"/>
    </row>
    <row r="664" spans="4:6" ht="9">
      <c r="D664" s="132"/>
      <c r="E664" s="132"/>
      <c r="F664" s="132"/>
    </row>
    <row r="665" spans="4:6" ht="9">
      <c r="D665" s="132"/>
      <c r="E665" s="132"/>
      <c r="F665" s="132"/>
    </row>
    <row r="666" spans="4:6" ht="9">
      <c r="D666" s="132"/>
      <c r="E666" s="132"/>
      <c r="F666" s="132"/>
    </row>
    <row r="667" spans="4:6" ht="9">
      <c r="D667" s="132"/>
      <c r="E667" s="132"/>
      <c r="F667" s="132"/>
    </row>
    <row r="668" spans="4:6" ht="9">
      <c r="D668" s="132"/>
      <c r="E668" s="132"/>
      <c r="F668" s="132"/>
    </row>
    <row r="669" spans="4:6" ht="9">
      <c r="D669" s="132"/>
      <c r="E669" s="132"/>
      <c r="F669" s="132"/>
    </row>
    <row r="670" spans="4:6" ht="9">
      <c r="D670" s="132"/>
      <c r="E670" s="132"/>
      <c r="F670" s="132"/>
    </row>
    <row r="671" spans="4:6" ht="9">
      <c r="D671" s="132"/>
      <c r="E671" s="132"/>
      <c r="F671" s="132"/>
    </row>
    <row r="672" spans="4:6" ht="9">
      <c r="D672" s="132"/>
      <c r="E672" s="132"/>
      <c r="F672" s="132"/>
    </row>
    <row r="673" spans="4:6" ht="9">
      <c r="D673" s="132"/>
      <c r="E673" s="132"/>
      <c r="F673" s="132"/>
    </row>
    <row r="674" spans="4:6" ht="9">
      <c r="D674" s="132"/>
      <c r="E674" s="132"/>
      <c r="F674" s="132"/>
    </row>
    <row r="675" spans="4:6" ht="9">
      <c r="D675" s="132"/>
      <c r="E675" s="132"/>
      <c r="F675" s="132"/>
    </row>
    <row r="676" spans="4:6" ht="9">
      <c r="D676" s="132"/>
      <c r="E676" s="132"/>
      <c r="F676" s="132"/>
    </row>
    <row r="677" spans="4:6" ht="9">
      <c r="D677" s="132"/>
      <c r="E677" s="132"/>
      <c r="F677" s="132"/>
    </row>
    <row r="678" spans="4:6" ht="9">
      <c r="D678" s="132"/>
      <c r="E678" s="132"/>
      <c r="F678" s="132"/>
    </row>
    <row r="679" spans="4:6" ht="9">
      <c r="D679" s="132"/>
      <c r="E679" s="132"/>
      <c r="F679" s="132"/>
    </row>
    <row r="680" spans="4:6" ht="9">
      <c r="D680" s="132"/>
      <c r="E680" s="132"/>
      <c r="F680" s="132"/>
    </row>
    <row r="681" spans="4:6" ht="9">
      <c r="D681" s="132"/>
      <c r="E681" s="132"/>
      <c r="F681" s="132"/>
    </row>
    <row r="682" spans="4:6" ht="9">
      <c r="D682" s="132"/>
      <c r="E682" s="132"/>
      <c r="F682" s="132"/>
    </row>
    <row r="683" spans="4:6" ht="9">
      <c r="D683" s="132"/>
      <c r="E683" s="132"/>
      <c r="F683" s="132"/>
    </row>
    <row r="684" spans="4:6" ht="9">
      <c r="D684" s="132"/>
      <c r="E684" s="132"/>
      <c r="F684" s="132"/>
    </row>
    <row r="685" spans="4:6" ht="9">
      <c r="D685" s="132"/>
      <c r="E685" s="132"/>
      <c r="F685" s="132"/>
    </row>
    <row r="686" spans="4:6" ht="9">
      <c r="D686" s="132"/>
      <c r="E686" s="132"/>
      <c r="F686" s="132"/>
    </row>
    <row r="687" spans="4:6" ht="9">
      <c r="D687" s="132"/>
      <c r="E687" s="132"/>
      <c r="F687" s="132"/>
    </row>
    <row r="688" spans="4:6" ht="9">
      <c r="D688" s="132"/>
      <c r="E688" s="132"/>
      <c r="F688" s="132"/>
    </row>
    <row r="689" spans="4:6" ht="9">
      <c r="D689" s="132"/>
      <c r="E689" s="132"/>
      <c r="F689" s="132"/>
    </row>
    <row r="690" spans="4:6" ht="9">
      <c r="D690" s="132"/>
      <c r="E690" s="132"/>
      <c r="F690" s="132"/>
    </row>
    <row r="691" spans="4:6" ht="9">
      <c r="D691" s="132"/>
      <c r="E691" s="132"/>
      <c r="F691" s="132"/>
    </row>
    <row r="692" spans="4:6" ht="9">
      <c r="D692" s="132"/>
      <c r="E692" s="132"/>
      <c r="F692" s="132"/>
    </row>
    <row r="693" spans="4:6" ht="9">
      <c r="D693" s="132"/>
      <c r="E693" s="132"/>
      <c r="F693" s="132"/>
    </row>
    <row r="694" spans="4:6" ht="9">
      <c r="D694" s="132"/>
      <c r="E694" s="132"/>
      <c r="F694" s="132"/>
    </row>
    <row r="695" spans="4:6" ht="9">
      <c r="D695" s="132"/>
      <c r="E695" s="132"/>
      <c r="F695" s="132"/>
    </row>
    <row r="696" spans="4:6" ht="9">
      <c r="D696" s="132"/>
      <c r="E696" s="132"/>
      <c r="F696" s="132"/>
    </row>
    <row r="697" spans="4:6" ht="9">
      <c r="D697" s="132"/>
      <c r="E697" s="132"/>
      <c r="F697" s="132"/>
    </row>
    <row r="698" spans="4:6" ht="9">
      <c r="D698" s="132"/>
      <c r="E698" s="132"/>
      <c r="F698" s="132"/>
    </row>
    <row r="699" spans="4:6" ht="9">
      <c r="D699" s="132"/>
      <c r="E699" s="132"/>
      <c r="F699" s="132"/>
    </row>
    <row r="700" spans="4:6" ht="9">
      <c r="D700" s="132"/>
      <c r="E700" s="132"/>
      <c r="F700" s="132"/>
    </row>
    <row r="701" spans="4:6" ht="9">
      <c r="D701" s="132"/>
      <c r="E701" s="132"/>
      <c r="F701" s="132"/>
    </row>
    <row r="702" spans="4:6" ht="9">
      <c r="D702" s="132"/>
      <c r="E702" s="132"/>
      <c r="F702" s="132"/>
    </row>
    <row r="703" spans="4:6" ht="9">
      <c r="D703" s="132"/>
      <c r="E703" s="132"/>
      <c r="F703" s="132"/>
    </row>
    <row r="704" spans="4:6" ht="9">
      <c r="D704" s="132"/>
      <c r="E704" s="132"/>
      <c r="F704" s="132"/>
    </row>
    <row r="705" spans="4:6" ht="9">
      <c r="D705" s="132"/>
      <c r="E705" s="132"/>
      <c r="F705" s="132"/>
    </row>
    <row r="706" spans="4:6" ht="9">
      <c r="D706" s="132"/>
      <c r="E706" s="132"/>
      <c r="F706" s="132"/>
    </row>
    <row r="707" spans="4:6" ht="9">
      <c r="D707" s="132"/>
      <c r="E707" s="132"/>
      <c r="F707" s="132"/>
    </row>
    <row r="708" spans="4:6" ht="9">
      <c r="D708" s="132"/>
      <c r="E708" s="132"/>
      <c r="F708" s="132"/>
    </row>
    <row r="709" spans="4:6" ht="9">
      <c r="D709" s="132"/>
      <c r="E709" s="132"/>
      <c r="F709" s="132"/>
    </row>
    <row r="710" spans="4:6" ht="9">
      <c r="D710" s="132"/>
      <c r="E710" s="132"/>
      <c r="F710" s="132"/>
    </row>
    <row r="711" spans="4:6" ht="9">
      <c r="D711" s="132"/>
      <c r="E711" s="132"/>
      <c r="F711" s="132"/>
    </row>
    <row r="712" spans="4:6" ht="9">
      <c r="D712" s="132"/>
      <c r="E712" s="132"/>
      <c r="F712" s="132"/>
    </row>
    <row r="713" spans="4:6" ht="9">
      <c r="D713" s="132"/>
      <c r="E713" s="132"/>
      <c r="F713" s="132"/>
    </row>
    <row r="714" spans="4:6" ht="9">
      <c r="D714" s="132"/>
      <c r="E714" s="132"/>
      <c r="F714" s="132"/>
    </row>
    <row r="715" spans="4:6" ht="9">
      <c r="D715" s="132"/>
      <c r="E715" s="132"/>
      <c r="F715" s="132"/>
    </row>
    <row r="716" spans="4:6" ht="9">
      <c r="D716" s="132"/>
      <c r="E716" s="132"/>
      <c r="F716" s="132"/>
    </row>
    <row r="717" spans="4:6" ht="9">
      <c r="D717" s="132"/>
      <c r="E717" s="132"/>
      <c r="F717" s="132"/>
    </row>
    <row r="718" spans="4:6" ht="9">
      <c r="D718" s="132"/>
      <c r="E718" s="132"/>
      <c r="F718" s="132"/>
    </row>
    <row r="719" spans="4:6" ht="9">
      <c r="D719" s="132"/>
      <c r="E719" s="132"/>
      <c r="F719" s="132"/>
    </row>
    <row r="720" spans="4:6" ht="9">
      <c r="D720" s="132"/>
      <c r="E720" s="132"/>
      <c r="F720" s="132"/>
    </row>
    <row r="721" spans="4:6" ht="9">
      <c r="D721" s="132"/>
      <c r="E721" s="132"/>
      <c r="F721" s="132"/>
    </row>
    <row r="722" spans="4:6" ht="9">
      <c r="D722" s="132"/>
      <c r="E722" s="132"/>
      <c r="F722" s="132"/>
    </row>
    <row r="723" spans="4:6" ht="9">
      <c r="D723" s="132"/>
      <c r="E723" s="132"/>
      <c r="F723" s="132"/>
    </row>
    <row r="724" spans="4:6" ht="9">
      <c r="D724" s="132"/>
      <c r="E724" s="132"/>
      <c r="F724" s="132"/>
    </row>
    <row r="725" spans="4:6" ht="9">
      <c r="D725" s="132"/>
      <c r="E725" s="132"/>
      <c r="F725" s="132"/>
    </row>
    <row r="726" spans="4:6" ht="9">
      <c r="D726" s="132"/>
      <c r="E726" s="132"/>
      <c r="F726" s="132"/>
    </row>
    <row r="727" spans="4:6" ht="9">
      <c r="D727" s="132"/>
      <c r="E727" s="132"/>
      <c r="F727" s="132"/>
    </row>
    <row r="728" spans="4:6" ht="9">
      <c r="D728" s="132"/>
      <c r="E728" s="132"/>
      <c r="F728" s="132"/>
    </row>
    <row r="729" spans="4:6" ht="9">
      <c r="D729" s="132"/>
      <c r="E729" s="132"/>
      <c r="F729" s="132"/>
    </row>
    <row r="730" spans="4:6" ht="9">
      <c r="D730" s="132"/>
      <c r="E730" s="132"/>
      <c r="F730" s="132"/>
    </row>
    <row r="731" spans="4:6" ht="9">
      <c r="D731" s="132"/>
      <c r="E731" s="132"/>
      <c r="F731" s="132"/>
    </row>
    <row r="732" spans="4:6" ht="9">
      <c r="D732" s="132"/>
      <c r="E732" s="132"/>
      <c r="F732" s="132"/>
    </row>
    <row r="733" spans="4:6" ht="9">
      <c r="D733" s="132"/>
      <c r="E733" s="132"/>
      <c r="F733" s="132"/>
    </row>
    <row r="734" spans="4:6" ht="9">
      <c r="D734" s="132"/>
      <c r="E734" s="132"/>
      <c r="F734" s="132"/>
    </row>
    <row r="735" spans="4:6" ht="9">
      <c r="D735" s="132"/>
      <c r="E735" s="132"/>
      <c r="F735" s="132"/>
    </row>
    <row r="736" spans="4:6" ht="9">
      <c r="D736" s="132"/>
      <c r="E736" s="132"/>
      <c r="F736" s="132"/>
    </row>
    <row r="737" spans="4:6" ht="9">
      <c r="D737" s="132"/>
      <c r="E737" s="132"/>
      <c r="F737" s="132"/>
    </row>
    <row r="738" spans="4:6" ht="9">
      <c r="D738" s="132"/>
      <c r="E738" s="132"/>
      <c r="F738" s="132"/>
    </row>
    <row r="739" spans="4:6" ht="9">
      <c r="D739" s="132"/>
      <c r="E739" s="132"/>
      <c r="F739" s="132"/>
    </row>
    <row r="740" spans="4:6" ht="9">
      <c r="D740" s="132"/>
      <c r="E740" s="132"/>
      <c r="F740" s="132"/>
    </row>
    <row r="741" spans="4:6" ht="9">
      <c r="D741" s="132"/>
      <c r="E741" s="132"/>
      <c r="F741" s="132"/>
    </row>
    <row r="742" spans="4:6" ht="9">
      <c r="D742" s="132"/>
      <c r="E742" s="132"/>
      <c r="F742" s="132"/>
    </row>
    <row r="743" spans="4:6" ht="9">
      <c r="D743" s="132"/>
      <c r="E743" s="132"/>
      <c r="F743" s="132"/>
    </row>
    <row r="744" spans="4:6" ht="9">
      <c r="D744" s="132"/>
      <c r="E744" s="132"/>
      <c r="F744" s="132"/>
    </row>
    <row r="745" spans="4:6" ht="9">
      <c r="D745" s="132"/>
      <c r="E745" s="132"/>
      <c r="F745" s="132"/>
    </row>
    <row r="746" spans="4:6" ht="9">
      <c r="D746" s="132"/>
      <c r="E746" s="132"/>
      <c r="F746" s="132"/>
    </row>
    <row r="747" spans="4:6" ht="9">
      <c r="D747" s="132"/>
      <c r="E747" s="132"/>
      <c r="F747" s="132"/>
    </row>
    <row r="748" spans="4:6" ht="9">
      <c r="D748" s="132"/>
      <c r="E748" s="132"/>
      <c r="F748" s="132"/>
    </row>
    <row r="749" spans="4:6" ht="9">
      <c r="D749" s="132"/>
      <c r="E749" s="132"/>
      <c r="F749" s="132"/>
    </row>
    <row r="750" spans="4:6" ht="9">
      <c r="D750" s="132"/>
      <c r="E750" s="132"/>
      <c r="F750" s="132"/>
    </row>
    <row r="751" spans="4:6" ht="9">
      <c r="D751" s="132"/>
      <c r="E751" s="132"/>
      <c r="F751" s="132"/>
    </row>
    <row r="752" spans="4:6" ht="9">
      <c r="D752" s="132"/>
      <c r="E752" s="132"/>
      <c r="F752" s="132"/>
    </row>
    <row r="753" spans="4:6" ht="9">
      <c r="D753" s="132"/>
      <c r="E753" s="132"/>
      <c r="F753" s="132"/>
    </row>
    <row r="754" spans="4:6" ht="9">
      <c r="D754" s="132"/>
      <c r="E754" s="132"/>
      <c r="F754" s="132"/>
    </row>
    <row r="755" spans="4:6" ht="9">
      <c r="D755" s="132"/>
      <c r="E755" s="132"/>
      <c r="F755" s="132"/>
    </row>
    <row r="756" spans="4:6" ht="9">
      <c r="D756" s="132"/>
      <c r="E756" s="132"/>
      <c r="F756" s="132"/>
    </row>
    <row r="757" spans="4:6" ht="9">
      <c r="D757" s="132"/>
      <c r="E757" s="132"/>
      <c r="F757" s="132"/>
    </row>
    <row r="758" spans="4:6" ht="9">
      <c r="D758" s="132"/>
      <c r="E758" s="132"/>
      <c r="F758" s="132"/>
    </row>
    <row r="759" spans="4:6" ht="9">
      <c r="D759" s="132"/>
      <c r="E759" s="132"/>
      <c r="F759" s="132"/>
    </row>
    <row r="760" spans="4:6" ht="9">
      <c r="D760" s="132"/>
      <c r="E760" s="132"/>
      <c r="F760" s="132"/>
    </row>
    <row r="761" spans="4:6" ht="9">
      <c r="D761" s="132"/>
      <c r="E761" s="132"/>
      <c r="F761" s="132"/>
    </row>
    <row r="762" spans="4:6" ht="9">
      <c r="D762" s="132"/>
      <c r="E762" s="132"/>
      <c r="F762" s="132"/>
    </row>
    <row r="763" spans="4:6" ht="9">
      <c r="D763" s="132"/>
      <c r="E763" s="132"/>
      <c r="F763" s="132"/>
    </row>
    <row r="764" spans="4:6" ht="9">
      <c r="D764" s="132"/>
      <c r="E764" s="132"/>
      <c r="F764" s="132"/>
    </row>
    <row r="765" spans="4:6" ht="9">
      <c r="D765" s="132"/>
      <c r="E765" s="132"/>
      <c r="F765" s="132"/>
    </row>
    <row r="766" spans="4:6" ht="9">
      <c r="D766" s="132"/>
      <c r="E766" s="132"/>
      <c r="F766" s="132"/>
    </row>
    <row r="767" spans="4:6" ht="9">
      <c r="D767" s="132"/>
      <c r="E767" s="132"/>
      <c r="F767" s="132"/>
    </row>
    <row r="768" spans="4:6" ht="9">
      <c r="D768" s="132"/>
      <c r="E768" s="132"/>
      <c r="F768" s="132"/>
    </row>
    <row r="769" spans="4:6" ht="9">
      <c r="D769" s="132"/>
      <c r="E769" s="132"/>
      <c r="F769" s="132"/>
    </row>
    <row r="770" spans="4:6" ht="9">
      <c r="D770" s="132"/>
      <c r="E770" s="132"/>
      <c r="F770" s="132"/>
    </row>
    <row r="771" spans="4:6" ht="9">
      <c r="D771" s="132"/>
      <c r="E771" s="132"/>
      <c r="F771" s="132"/>
    </row>
    <row r="772" spans="4:6" ht="9">
      <c r="D772" s="132"/>
      <c r="E772" s="132"/>
      <c r="F772" s="132"/>
    </row>
    <row r="773" spans="4:6" ht="9">
      <c r="D773" s="132"/>
      <c r="E773" s="132"/>
      <c r="F773" s="132"/>
    </row>
    <row r="774" spans="4:6" ht="9">
      <c r="D774" s="132"/>
      <c r="E774" s="132"/>
      <c r="F774" s="132"/>
    </row>
    <row r="775" spans="4:6" ht="9">
      <c r="D775" s="132"/>
      <c r="E775" s="132"/>
      <c r="F775" s="132"/>
    </row>
    <row r="776" spans="4:6" ht="9">
      <c r="D776" s="132"/>
      <c r="E776" s="132"/>
      <c r="F776" s="132"/>
    </row>
    <row r="777" spans="4:6" ht="9">
      <c r="D777" s="132"/>
      <c r="E777" s="132"/>
      <c r="F777" s="132"/>
    </row>
    <row r="778" spans="4:6" ht="9">
      <c r="D778" s="132"/>
      <c r="E778" s="132"/>
      <c r="F778" s="132"/>
    </row>
    <row r="779" spans="4:6" ht="9">
      <c r="D779" s="132"/>
      <c r="E779" s="132"/>
      <c r="F779" s="132"/>
    </row>
    <row r="780" spans="4:6" ht="9">
      <c r="D780" s="132"/>
      <c r="E780" s="132"/>
      <c r="F780" s="132"/>
    </row>
    <row r="781" spans="4:6" ht="9">
      <c r="D781" s="132"/>
      <c r="E781" s="132"/>
      <c r="F781" s="132"/>
    </row>
    <row r="782" spans="4:6" ht="9">
      <c r="D782" s="132"/>
      <c r="E782" s="132"/>
      <c r="F782" s="132"/>
    </row>
    <row r="783" spans="4:6" ht="9">
      <c r="D783" s="132"/>
      <c r="E783" s="132"/>
      <c r="F783" s="132"/>
    </row>
    <row r="784" spans="4:6" ht="9">
      <c r="D784" s="132"/>
      <c r="E784" s="132"/>
      <c r="F784" s="132"/>
    </row>
    <row r="785" spans="4:6" ht="9">
      <c r="D785" s="132"/>
      <c r="E785" s="132"/>
      <c r="F785" s="132"/>
    </row>
    <row r="786" spans="4:6" ht="9">
      <c r="D786" s="132"/>
      <c r="E786" s="132"/>
      <c r="F786" s="132"/>
    </row>
    <row r="787" spans="4:6" ht="9">
      <c r="D787" s="132"/>
      <c r="E787" s="132"/>
      <c r="F787" s="132"/>
    </row>
    <row r="788" spans="4:6" ht="9">
      <c r="D788" s="132"/>
      <c r="E788" s="132"/>
      <c r="F788" s="132"/>
    </row>
    <row r="789" spans="4:6" ht="9">
      <c r="D789" s="132"/>
      <c r="E789" s="132"/>
      <c r="F789" s="132"/>
    </row>
    <row r="790" spans="4:6" ht="9">
      <c r="D790" s="132"/>
      <c r="E790" s="132"/>
      <c r="F790" s="132"/>
    </row>
    <row r="791" spans="4:6" ht="9">
      <c r="D791" s="132"/>
      <c r="E791" s="132"/>
      <c r="F791" s="132"/>
    </row>
    <row r="792" spans="4:6" ht="9">
      <c r="D792" s="132"/>
      <c r="E792" s="132"/>
      <c r="F792" s="132"/>
    </row>
    <row r="793" spans="4:6" ht="9">
      <c r="D793" s="132"/>
      <c r="E793" s="132"/>
      <c r="F793" s="132"/>
    </row>
    <row r="794" spans="4:6" ht="9">
      <c r="D794" s="132"/>
      <c r="E794" s="132"/>
      <c r="F794" s="132"/>
    </row>
    <row r="795" spans="4:6" ht="9">
      <c r="D795" s="132"/>
      <c r="E795" s="132"/>
      <c r="F795" s="132"/>
    </row>
    <row r="796" spans="4:6" ht="9">
      <c r="D796" s="132"/>
      <c r="E796" s="132"/>
      <c r="F796" s="132"/>
    </row>
    <row r="797" spans="4:6" ht="9">
      <c r="D797" s="132"/>
      <c r="E797" s="132"/>
      <c r="F797" s="132"/>
    </row>
    <row r="798" spans="4:6" ht="9">
      <c r="D798" s="132"/>
      <c r="E798" s="132"/>
      <c r="F798" s="132"/>
    </row>
    <row r="799" spans="4:6" ht="9">
      <c r="D799" s="132"/>
      <c r="E799" s="132"/>
      <c r="F799" s="132"/>
    </row>
    <row r="800" spans="4:6" ht="9">
      <c r="D800" s="132"/>
      <c r="E800" s="132"/>
      <c r="F800" s="132"/>
    </row>
    <row r="801" spans="4:6" ht="9">
      <c r="D801" s="132"/>
      <c r="E801" s="132"/>
      <c r="F801" s="132"/>
    </row>
    <row r="802" spans="4:6" ht="9">
      <c r="D802" s="132"/>
      <c r="E802" s="132"/>
      <c r="F802" s="132"/>
    </row>
    <row r="803" spans="4:6" ht="9">
      <c r="D803" s="132"/>
      <c r="E803" s="132"/>
      <c r="F803" s="132"/>
    </row>
    <row r="804" spans="4:6" ht="9">
      <c r="D804" s="132"/>
      <c r="E804" s="132"/>
      <c r="F804" s="132"/>
    </row>
    <row r="805" spans="4:6" ht="9">
      <c r="D805" s="132"/>
      <c r="E805" s="132"/>
      <c r="F805" s="132"/>
    </row>
    <row r="806" spans="4:6" ht="9">
      <c r="D806" s="132"/>
      <c r="E806" s="132"/>
      <c r="F806" s="132"/>
    </row>
    <row r="807" spans="4:6" ht="9">
      <c r="D807" s="132"/>
      <c r="E807" s="132"/>
      <c r="F807" s="132"/>
    </row>
    <row r="808" spans="4:6" ht="9">
      <c r="D808" s="132"/>
      <c r="E808" s="132"/>
      <c r="F808" s="132"/>
    </row>
    <row r="809" spans="4:6" ht="9">
      <c r="D809" s="132"/>
      <c r="E809" s="132"/>
      <c r="F809" s="132"/>
    </row>
    <row r="810" spans="4:6" ht="9">
      <c r="D810" s="132"/>
      <c r="E810" s="132"/>
      <c r="F810" s="132"/>
    </row>
    <row r="811" spans="4:6" ht="9">
      <c r="D811" s="132"/>
      <c r="E811" s="132"/>
      <c r="F811" s="132"/>
    </row>
    <row r="812" spans="4:6" ht="9">
      <c r="D812" s="132"/>
      <c r="E812" s="132"/>
      <c r="F812" s="132"/>
    </row>
    <row r="813" spans="4:6" ht="9">
      <c r="D813" s="132"/>
      <c r="E813" s="132"/>
      <c r="F813" s="132"/>
    </row>
    <row r="814" spans="4:6" ht="9">
      <c r="D814" s="132"/>
      <c r="E814" s="132"/>
      <c r="F814" s="132"/>
    </row>
    <row r="815" spans="4:6" ht="9">
      <c r="D815" s="132"/>
      <c r="E815" s="132"/>
      <c r="F815" s="132"/>
    </row>
    <row r="816" spans="4:6" ht="9">
      <c r="D816" s="132"/>
      <c r="E816" s="132"/>
      <c r="F816" s="132"/>
    </row>
    <row r="817" spans="4:6" ht="9">
      <c r="D817" s="132"/>
      <c r="E817" s="132"/>
      <c r="F817" s="132"/>
    </row>
    <row r="818" spans="4:6" ht="9">
      <c r="D818" s="132"/>
      <c r="E818" s="132"/>
      <c r="F818" s="132"/>
    </row>
    <row r="819" spans="4:6" ht="9">
      <c r="D819" s="132"/>
      <c r="E819" s="132"/>
      <c r="F819" s="132"/>
    </row>
    <row r="820" spans="4:6" ht="9">
      <c r="D820" s="132"/>
      <c r="E820" s="132"/>
      <c r="F820" s="132"/>
    </row>
    <row r="821" spans="4:6" ht="9">
      <c r="D821" s="132"/>
      <c r="E821" s="132"/>
      <c r="F821" s="132"/>
    </row>
    <row r="822" spans="4:6" ht="9">
      <c r="D822" s="132"/>
      <c r="E822" s="132"/>
      <c r="F822" s="132"/>
    </row>
    <row r="823" spans="4:6" ht="9">
      <c r="D823" s="132"/>
      <c r="E823" s="132"/>
      <c r="F823" s="132"/>
    </row>
    <row r="824" spans="4:6" ht="9">
      <c r="D824" s="132"/>
      <c r="E824" s="132"/>
      <c r="F824" s="132"/>
    </row>
    <row r="825" spans="4:6" ht="9">
      <c r="D825" s="132"/>
      <c r="E825" s="132"/>
      <c r="F825" s="132"/>
    </row>
    <row r="826" spans="4:6" ht="9">
      <c r="D826" s="132"/>
      <c r="E826" s="132"/>
      <c r="F826" s="132"/>
    </row>
    <row r="827" spans="4:6" ht="9">
      <c r="D827" s="132"/>
      <c r="E827" s="132"/>
      <c r="F827" s="132"/>
    </row>
    <row r="828" spans="4:6" ht="9">
      <c r="D828" s="132"/>
      <c r="E828" s="132"/>
      <c r="F828" s="132"/>
    </row>
    <row r="829" spans="4:6" ht="9">
      <c r="D829" s="132"/>
      <c r="E829" s="132"/>
      <c r="F829" s="132"/>
    </row>
    <row r="830" spans="4:6" ht="9">
      <c r="D830" s="132"/>
      <c r="E830" s="132"/>
      <c r="F830" s="132"/>
    </row>
    <row r="831" spans="4:6" ht="9">
      <c r="D831" s="132"/>
      <c r="E831" s="132"/>
      <c r="F831" s="132"/>
    </row>
    <row r="832" spans="4:6" ht="9">
      <c r="D832" s="132"/>
      <c r="E832" s="132"/>
      <c r="F832" s="132"/>
    </row>
    <row r="833" spans="4:6" ht="9">
      <c r="D833" s="132"/>
      <c r="E833" s="132"/>
      <c r="F833" s="132"/>
    </row>
    <row r="834" spans="4:6" ht="9">
      <c r="D834" s="132"/>
      <c r="E834" s="132"/>
      <c r="F834" s="132"/>
    </row>
    <row r="835" spans="4:6" ht="9">
      <c r="D835" s="132"/>
      <c r="E835" s="132"/>
      <c r="F835" s="132"/>
    </row>
    <row r="836" spans="4:6" ht="9">
      <c r="D836" s="132"/>
      <c r="E836" s="132"/>
      <c r="F836" s="132"/>
    </row>
    <row r="837" spans="4:6" ht="9">
      <c r="D837" s="132"/>
      <c r="E837" s="132"/>
      <c r="F837" s="132"/>
    </row>
    <row r="838" spans="4:6" ht="9">
      <c r="D838" s="132"/>
      <c r="E838" s="132"/>
      <c r="F838" s="132"/>
    </row>
    <row r="839" spans="4:6" ht="9">
      <c r="D839" s="132"/>
      <c r="E839" s="132"/>
      <c r="F839" s="132"/>
    </row>
    <row r="840" spans="4:6" ht="9">
      <c r="D840" s="132"/>
      <c r="E840" s="132"/>
      <c r="F840" s="132"/>
    </row>
    <row r="841" spans="4:6" ht="9">
      <c r="D841" s="132"/>
      <c r="E841" s="132"/>
      <c r="F841" s="132"/>
    </row>
    <row r="842" spans="4:6" ht="9">
      <c r="D842" s="132"/>
      <c r="E842" s="132"/>
      <c r="F842" s="132"/>
    </row>
    <row r="843" spans="4:6" ht="9">
      <c r="D843" s="132"/>
      <c r="E843" s="132"/>
      <c r="F843" s="132"/>
    </row>
    <row r="844" spans="4:6" ht="9">
      <c r="D844" s="132"/>
      <c r="E844" s="132"/>
      <c r="F844" s="132"/>
    </row>
    <row r="845" spans="4:6" ht="9">
      <c r="D845" s="132"/>
      <c r="E845" s="132"/>
      <c r="F845" s="132"/>
    </row>
    <row r="846" spans="4:6" ht="9">
      <c r="D846" s="132"/>
      <c r="E846" s="132"/>
      <c r="F846" s="132"/>
    </row>
    <row r="847" spans="4:6" ht="9">
      <c r="D847" s="132"/>
      <c r="E847" s="132"/>
      <c r="F847" s="132"/>
    </row>
    <row r="848" spans="4:6" ht="9">
      <c r="D848" s="132"/>
      <c r="E848" s="132"/>
      <c r="F848" s="132"/>
    </row>
    <row r="849" spans="4:6" ht="9">
      <c r="D849" s="132"/>
      <c r="E849" s="132"/>
      <c r="F849" s="132"/>
    </row>
    <row r="850" spans="4:6" ht="9">
      <c r="D850" s="132"/>
      <c r="E850" s="132"/>
      <c r="F850" s="132"/>
    </row>
    <row r="851" spans="4:6" ht="9">
      <c r="D851" s="132"/>
      <c r="E851" s="132"/>
      <c r="F851" s="132"/>
    </row>
    <row r="852" spans="4:6" ht="9">
      <c r="D852" s="132"/>
      <c r="E852" s="132"/>
      <c r="F852" s="132"/>
    </row>
    <row r="853" spans="4:6" ht="9">
      <c r="D853" s="132"/>
      <c r="E853" s="132"/>
      <c r="F853" s="132"/>
    </row>
    <row r="854" spans="4:6" ht="9">
      <c r="D854" s="132"/>
      <c r="E854" s="132"/>
      <c r="F854" s="132"/>
    </row>
    <row r="855" spans="4:6" ht="9">
      <c r="D855" s="132"/>
      <c r="E855" s="132"/>
      <c r="F855" s="132"/>
    </row>
    <row r="856" spans="4:6" ht="9">
      <c r="D856" s="132"/>
      <c r="E856" s="132"/>
      <c r="F856" s="132"/>
    </row>
    <row r="857" spans="4:6" ht="9">
      <c r="D857" s="132"/>
      <c r="E857" s="132"/>
      <c r="F857" s="132"/>
    </row>
    <row r="858" spans="4:6" ht="9">
      <c r="D858" s="132"/>
      <c r="E858" s="132"/>
      <c r="F858" s="132"/>
    </row>
    <row r="859" spans="4:6" ht="9">
      <c r="D859" s="132"/>
      <c r="E859" s="132"/>
      <c r="F859" s="132"/>
    </row>
    <row r="860" spans="4:6" ht="9">
      <c r="D860" s="132"/>
      <c r="E860" s="132"/>
      <c r="F860" s="132"/>
    </row>
    <row r="861" spans="4:6" ht="9">
      <c r="D861" s="132"/>
      <c r="E861" s="132"/>
      <c r="F861" s="132"/>
    </row>
    <row r="862" spans="4:6" ht="9">
      <c r="D862" s="132"/>
      <c r="E862" s="132"/>
      <c r="F862" s="132"/>
    </row>
    <row r="863" spans="4:6" ht="9">
      <c r="D863" s="132"/>
      <c r="E863" s="132"/>
      <c r="F863" s="132"/>
    </row>
    <row r="864" spans="4:6" ht="9">
      <c r="D864" s="132"/>
      <c r="E864" s="132"/>
      <c r="F864" s="132"/>
    </row>
    <row r="865" spans="4:6" ht="9">
      <c r="D865" s="132"/>
      <c r="E865" s="132"/>
      <c r="F865" s="132"/>
    </row>
    <row r="866" spans="4:6" ht="9">
      <c r="D866" s="132"/>
      <c r="E866" s="132"/>
      <c r="F866" s="132"/>
    </row>
    <row r="867" spans="4:6" ht="9">
      <c r="D867" s="132"/>
      <c r="E867" s="132"/>
      <c r="F867" s="132"/>
    </row>
    <row r="868" spans="4:6" ht="9">
      <c r="D868" s="132"/>
      <c r="E868" s="132"/>
      <c r="F868" s="132"/>
    </row>
    <row r="869" spans="4:6" ht="9">
      <c r="D869" s="132"/>
      <c r="E869" s="132"/>
      <c r="F869" s="132"/>
    </row>
    <row r="870" spans="4:6" ht="9">
      <c r="D870" s="132"/>
      <c r="E870" s="132"/>
      <c r="F870" s="132"/>
    </row>
    <row r="871" spans="4:6" ht="9">
      <c r="D871" s="132"/>
      <c r="E871" s="132"/>
      <c r="F871" s="132"/>
    </row>
    <row r="872" spans="4:6" ht="9">
      <c r="D872" s="132"/>
      <c r="E872" s="132"/>
      <c r="F872" s="132"/>
    </row>
    <row r="873" spans="4:6" ht="9">
      <c r="D873" s="132"/>
      <c r="E873" s="132"/>
      <c r="F873" s="132"/>
    </row>
    <row r="874" spans="4:6" ht="9">
      <c r="D874" s="132"/>
      <c r="E874" s="132"/>
      <c r="F874" s="132"/>
    </row>
    <row r="875" spans="4:6" ht="9">
      <c r="D875" s="132"/>
      <c r="E875" s="132"/>
      <c r="F875" s="132"/>
    </row>
    <row r="876" spans="4:6" ht="9">
      <c r="D876" s="132"/>
      <c r="E876" s="132"/>
      <c r="F876" s="132"/>
    </row>
    <row r="877" spans="4:6" ht="9">
      <c r="D877" s="132"/>
      <c r="E877" s="132"/>
      <c r="F877" s="132"/>
    </row>
    <row r="878" spans="4:6" ht="9">
      <c r="D878" s="132"/>
      <c r="E878" s="132"/>
      <c r="F878" s="132"/>
    </row>
    <row r="879" spans="4:6" ht="9">
      <c r="D879" s="132"/>
      <c r="E879" s="132"/>
      <c r="F879" s="132"/>
    </row>
    <row r="880" spans="4:6" ht="9">
      <c r="D880" s="132"/>
      <c r="E880" s="132"/>
      <c r="F880" s="132"/>
    </row>
    <row r="881" spans="4:6" ht="9">
      <c r="D881" s="132"/>
      <c r="E881" s="132"/>
      <c r="F881" s="132"/>
    </row>
    <row r="882" spans="4:6" ht="9">
      <c r="D882" s="132"/>
      <c r="E882" s="132"/>
      <c r="F882" s="132"/>
    </row>
    <row r="883" spans="4:6" ht="9">
      <c r="D883" s="132"/>
      <c r="E883" s="132"/>
      <c r="F883" s="132"/>
    </row>
    <row r="884" spans="4:6" ht="9">
      <c r="D884" s="132"/>
      <c r="E884" s="132"/>
      <c r="F884" s="132"/>
    </row>
    <row r="885" spans="4:6" ht="9">
      <c r="D885" s="132"/>
      <c r="E885" s="132"/>
      <c r="F885" s="132"/>
    </row>
    <row r="886" spans="4:6" ht="9">
      <c r="D886" s="132"/>
      <c r="E886" s="132"/>
      <c r="F886" s="132"/>
    </row>
    <row r="887" spans="4:6" ht="9">
      <c r="D887" s="132"/>
      <c r="E887" s="132"/>
      <c r="F887" s="132"/>
    </row>
    <row r="888" spans="4:6" ht="9">
      <c r="D888" s="132"/>
      <c r="E888" s="132"/>
      <c r="F888" s="132"/>
    </row>
    <row r="889" spans="4:6" ht="9">
      <c r="D889" s="132"/>
      <c r="E889" s="132"/>
      <c r="F889" s="132"/>
    </row>
    <row r="890" spans="4:6" ht="9">
      <c r="D890" s="132"/>
      <c r="E890" s="132"/>
      <c r="F890" s="132"/>
    </row>
    <row r="891" spans="4:6" ht="9">
      <c r="D891" s="132"/>
      <c r="E891" s="132"/>
      <c r="F891" s="132"/>
    </row>
    <row r="892" spans="4:6" ht="9">
      <c r="D892" s="132"/>
      <c r="E892" s="132"/>
      <c r="F892" s="132"/>
    </row>
    <row r="893" spans="4:6" ht="9">
      <c r="D893" s="132"/>
      <c r="E893" s="132"/>
      <c r="F893" s="132"/>
    </row>
    <row r="894" spans="4:6" ht="9">
      <c r="D894" s="132"/>
      <c r="E894" s="132"/>
      <c r="F894" s="132"/>
    </row>
    <row r="895" spans="4:6" ht="9">
      <c r="D895" s="132"/>
      <c r="E895" s="132"/>
      <c r="F895" s="132"/>
    </row>
    <row r="896" spans="4:6" ht="9">
      <c r="D896" s="132"/>
      <c r="E896" s="132"/>
      <c r="F896" s="132"/>
    </row>
    <row r="897" spans="4:6" ht="9">
      <c r="D897" s="132"/>
      <c r="E897" s="132"/>
      <c r="F897" s="132"/>
    </row>
    <row r="898" spans="4:6" ht="9">
      <c r="D898" s="132"/>
      <c r="E898" s="132"/>
      <c r="F898" s="132"/>
    </row>
    <row r="899" spans="4:6" ht="9">
      <c r="D899" s="132"/>
      <c r="E899" s="132"/>
      <c r="F899" s="132"/>
    </row>
    <row r="900" spans="4:6" ht="9">
      <c r="D900" s="132"/>
      <c r="E900" s="132"/>
      <c r="F900" s="132"/>
    </row>
    <row r="901" spans="4:6" ht="9">
      <c r="D901" s="132"/>
      <c r="E901" s="132"/>
      <c r="F901" s="132"/>
    </row>
    <row r="902" spans="4:6" ht="9">
      <c r="D902" s="132"/>
      <c r="E902" s="132"/>
      <c r="F902" s="132"/>
    </row>
    <row r="903" spans="4:6" ht="9">
      <c r="D903" s="132"/>
      <c r="E903" s="132"/>
      <c r="F903" s="132"/>
    </row>
    <row r="904" spans="4:6" ht="9">
      <c r="D904" s="132"/>
      <c r="E904" s="132"/>
      <c r="F904" s="132"/>
    </row>
    <row r="905" spans="4:6" ht="9">
      <c r="D905" s="132"/>
      <c r="E905" s="132"/>
      <c r="F905" s="132"/>
    </row>
    <row r="906" spans="4:6" ht="9">
      <c r="D906" s="132"/>
      <c r="E906" s="132"/>
      <c r="F906" s="132"/>
    </row>
    <row r="907" spans="4:6" ht="9">
      <c r="D907" s="132"/>
      <c r="E907" s="132"/>
      <c r="F907" s="132"/>
    </row>
    <row r="908" spans="4:6" ht="9">
      <c r="D908" s="132"/>
      <c r="E908" s="132"/>
      <c r="F908" s="132"/>
    </row>
    <row r="909" spans="4:6" ht="9">
      <c r="D909" s="132"/>
      <c r="E909" s="132"/>
      <c r="F909" s="132"/>
    </row>
    <row r="910" spans="4:6" ht="9">
      <c r="D910" s="132"/>
      <c r="E910" s="132"/>
      <c r="F910" s="132"/>
    </row>
    <row r="911" spans="4:6" ht="9">
      <c r="D911" s="132"/>
      <c r="E911" s="132"/>
      <c r="F911" s="132"/>
    </row>
    <row r="912" spans="4:6" ht="9">
      <c r="D912" s="132"/>
      <c r="E912" s="132"/>
      <c r="F912" s="132"/>
    </row>
    <row r="913" spans="4:6" ht="9">
      <c r="D913" s="132"/>
      <c r="E913" s="132"/>
      <c r="F913" s="132"/>
    </row>
    <row r="914" spans="4:6" ht="9">
      <c r="D914" s="132"/>
      <c r="E914" s="132"/>
      <c r="F914" s="132"/>
    </row>
    <row r="915" spans="4:6" ht="9">
      <c r="D915" s="132"/>
      <c r="E915" s="132"/>
      <c r="F915" s="132"/>
    </row>
    <row r="916" spans="4:6" ht="9">
      <c r="D916" s="132"/>
      <c r="E916" s="132"/>
      <c r="F916" s="132"/>
    </row>
    <row r="917" spans="4:6" ht="9">
      <c r="D917" s="132"/>
      <c r="E917" s="132"/>
      <c r="F917" s="132"/>
    </row>
    <row r="918" spans="4:6" ht="9">
      <c r="D918" s="132"/>
      <c r="E918" s="132"/>
      <c r="F918" s="132"/>
    </row>
    <row r="919" spans="4:6" ht="9">
      <c r="D919" s="132"/>
      <c r="E919" s="132"/>
      <c r="F919" s="132"/>
    </row>
    <row r="920" spans="4:6" ht="9">
      <c r="D920" s="132"/>
      <c r="E920" s="132"/>
      <c r="F920" s="132"/>
    </row>
    <row r="921" spans="4:6" ht="9">
      <c r="D921" s="132"/>
      <c r="E921" s="132"/>
      <c r="F921" s="132"/>
    </row>
    <row r="922" spans="4:6" ht="9">
      <c r="D922" s="132"/>
      <c r="E922" s="132"/>
      <c r="F922" s="132"/>
    </row>
    <row r="923" spans="4:6" ht="9">
      <c r="D923" s="132"/>
      <c r="E923" s="132"/>
      <c r="F923" s="132"/>
    </row>
    <row r="924" spans="4:6" ht="9">
      <c r="D924" s="132"/>
      <c r="E924" s="132"/>
      <c r="F924" s="132"/>
    </row>
    <row r="925" spans="4:6" ht="9">
      <c r="D925" s="132"/>
      <c r="E925" s="132"/>
      <c r="F925" s="132"/>
    </row>
    <row r="926" spans="4:6" ht="9">
      <c r="D926" s="132"/>
      <c r="E926" s="132"/>
      <c r="F926" s="132"/>
    </row>
    <row r="927" spans="4:6" ht="9">
      <c r="D927" s="132"/>
      <c r="E927" s="132"/>
      <c r="F927" s="132"/>
    </row>
    <row r="928" spans="4:6" ht="9">
      <c r="D928" s="132"/>
      <c r="E928" s="132"/>
      <c r="F928" s="132"/>
    </row>
    <row r="929" spans="4:6" ht="9">
      <c r="D929" s="132"/>
      <c r="E929" s="132"/>
      <c r="F929" s="132"/>
    </row>
    <row r="930" spans="4:6" ht="9">
      <c r="D930" s="132"/>
      <c r="E930" s="132"/>
      <c r="F930" s="132"/>
    </row>
    <row r="931" spans="4:6" ht="9">
      <c r="D931" s="132"/>
      <c r="E931" s="132"/>
      <c r="F931" s="132"/>
    </row>
    <row r="932" spans="4:6" ht="9">
      <c r="D932" s="132"/>
      <c r="E932" s="132"/>
      <c r="F932" s="132"/>
    </row>
    <row r="933" spans="4:6" ht="9">
      <c r="D933" s="132"/>
      <c r="E933" s="132"/>
      <c r="F933" s="132"/>
    </row>
    <row r="934" spans="4:6" ht="9">
      <c r="D934" s="132"/>
      <c r="E934" s="132"/>
      <c r="F934" s="132"/>
    </row>
    <row r="935" spans="4:6" ht="9">
      <c r="D935" s="132"/>
      <c r="E935" s="132"/>
      <c r="F935" s="132"/>
    </row>
    <row r="936" spans="4:6" ht="9">
      <c r="D936" s="132"/>
      <c r="E936" s="132"/>
      <c r="F936" s="132"/>
    </row>
    <row r="937" spans="4:6" ht="9">
      <c r="D937" s="132"/>
      <c r="E937" s="132"/>
      <c r="F937" s="132"/>
    </row>
    <row r="938" spans="4:6" ht="9">
      <c r="D938" s="132"/>
      <c r="E938" s="132"/>
      <c r="F938" s="132"/>
    </row>
    <row r="939" spans="4:6" ht="9">
      <c r="D939" s="132"/>
      <c r="E939" s="132"/>
      <c r="F939" s="132"/>
    </row>
    <row r="940" spans="4:6" ht="9">
      <c r="D940" s="132"/>
      <c r="E940" s="132"/>
      <c r="F940" s="132"/>
    </row>
    <row r="941" spans="4:6" ht="9">
      <c r="D941" s="132"/>
      <c r="E941" s="132"/>
      <c r="F941" s="132"/>
    </row>
    <row r="942" spans="4:6" ht="9">
      <c r="D942" s="132"/>
      <c r="E942" s="132"/>
      <c r="F942" s="132"/>
    </row>
    <row r="943" spans="4:6" ht="9">
      <c r="D943" s="132"/>
      <c r="E943" s="132"/>
      <c r="F943" s="132"/>
    </row>
    <row r="944" spans="4:6" ht="9">
      <c r="D944" s="132"/>
      <c r="E944" s="132"/>
      <c r="F944" s="132"/>
    </row>
    <row r="945" spans="4:6" ht="9">
      <c r="D945" s="132"/>
      <c r="E945" s="132"/>
      <c r="F945" s="132"/>
    </row>
    <row r="946" spans="4:6" ht="9">
      <c r="D946" s="132"/>
      <c r="E946" s="132"/>
      <c r="F946" s="132"/>
    </row>
    <row r="947" spans="4:6" ht="9">
      <c r="D947" s="132"/>
      <c r="E947" s="132"/>
      <c r="F947" s="132"/>
    </row>
    <row r="948" spans="4:6" ht="9">
      <c r="D948" s="132"/>
      <c r="E948" s="132"/>
      <c r="F948" s="132"/>
    </row>
    <row r="949" spans="4:6" ht="9">
      <c r="D949" s="132"/>
      <c r="E949" s="132"/>
      <c r="F949" s="132"/>
    </row>
    <row r="950" spans="4:6" ht="9">
      <c r="D950" s="132"/>
      <c r="E950" s="132"/>
      <c r="F950" s="132"/>
    </row>
    <row r="951" spans="4:6" ht="9">
      <c r="D951" s="132"/>
      <c r="E951" s="132"/>
      <c r="F951" s="132"/>
    </row>
    <row r="952" spans="4:6" ht="9">
      <c r="D952" s="132"/>
      <c r="E952" s="132"/>
      <c r="F952" s="132"/>
    </row>
    <row r="953" spans="4:6" ht="9">
      <c r="D953" s="132"/>
      <c r="E953" s="132"/>
      <c r="F953" s="132"/>
    </row>
    <row r="954" spans="4:6" ht="9">
      <c r="D954" s="132"/>
      <c r="E954" s="132"/>
      <c r="F954" s="132"/>
    </row>
    <row r="955" spans="4:6" ht="9">
      <c r="D955" s="132"/>
      <c r="E955" s="132"/>
      <c r="F955" s="132"/>
    </row>
    <row r="956" spans="4:6" ht="9">
      <c r="D956" s="132"/>
      <c r="E956" s="132"/>
      <c r="F956" s="132"/>
    </row>
    <row r="957" spans="4:6" ht="9">
      <c r="D957" s="132"/>
      <c r="E957" s="132"/>
      <c r="F957" s="132"/>
    </row>
    <row r="958" spans="4:6" ht="9">
      <c r="D958" s="132"/>
      <c r="E958" s="132"/>
      <c r="F958" s="132"/>
    </row>
    <row r="959" spans="4:6" ht="9">
      <c r="D959" s="132"/>
      <c r="E959" s="132"/>
      <c r="F959" s="132"/>
    </row>
    <row r="960" spans="4:6" ht="9">
      <c r="D960" s="132"/>
      <c r="E960" s="132"/>
      <c r="F960" s="132"/>
    </row>
    <row r="961" spans="4:6" ht="9">
      <c r="D961" s="132"/>
      <c r="E961" s="132"/>
      <c r="F961" s="132"/>
    </row>
    <row r="962" spans="4:6" ht="9">
      <c r="D962" s="132"/>
      <c r="E962" s="132"/>
      <c r="F962" s="132"/>
    </row>
    <row r="963" spans="4:6" ht="9">
      <c r="D963" s="132"/>
      <c r="E963" s="132"/>
      <c r="F963" s="132"/>
    </row>
    <row r="964" spans="4:6" ht="9">
      <c r="D964" s="132"/>
      <c r="E964" s="132"/>
      <c r="F964" s="132"/>
    </row>
    <row r="965" spans="4:6" ht="9">
      <c r="D965" s="132"/>
      <c r="E965" s="132"/>
      <c r="F965" s="132"/>
    </row>
    <row r="966" spans="4:6" ht="9">
      <c r="D966" s="132"/>
      <c r="E966" s="132"/>
      <c r="F966" s="132"/>
    </row>
    <row r="967" spans="4:6" ht="9">
      <c r="D967" s="132"/>
      <c r="E967" s="132"/>
      <c r="F967" s="132"/>
    </row>
    <row r="968" spans="4:6" ht="9">
      <c r="D968" s="132"/>
      <c r="E968" s="132"/>
      <c r="F968" s="132"/>
    </row>
    <row r="969" spans="4:6" ht="9">
      <c r="D969" s="132"/>
      <c r="E969" s="132"/>
      <c r="F969" s="132"/>
    </row>
    <row r="970" spans="4:6" ht="9">
      <c r="D970" s="132"/>
      <c r="E970" s="132"/>
      <c r="F970" s="132"/>
    </row>
    <row r="971" spans="4:6" ht="9">
      <c r="D971" s="132"/>
      <c r="E971" s="132"/>
      <c r="F971" s="132"/>
    </row>
    <row r="972" spans="4:6" ht="9">
      <c r="D972" s="132"/>
      <c r="E972" s="132"/>
      <c r="F972" s="132"/>
    </row>
    <row r="973" spans="4:6" ht="9">
      <c r="D973" s="132"/>
      <c r="E973" s="132"/>
      <c r="F973" s="132"/>
    </row>
  </sheetData>
  <sheetProtection/>
  <mergeCells count="76">
    <mergeCell ref="FM2:FY2"/>
    <mergeCell ref="A1:N2"/>
    <mergeCell ref="O1:EP1"/>
    <mergeCell ref="EQ1:FH1"/>
    <mergeCell ref="O2:EP2"/>
    <mergeCell ref="EQ2:FH2"/>
    <mergeCell ref="A3:C5"/>
    <mergeCell ref="D3:R3"/>
    <mergeCell ref="S3:EH3"/>
    <mergeCell ref="EI3:EP3"/>
    <mergeCell ref="EQ3:FH3"/>
    <mergeCell ref="D4:R4"/>
    <mergeCell ref="S4:EH4"/>
    <mergeCell ref="EI4:EP4"/>
    <mergeCell ref="EQ4:FH4"/>
    <mergeCell ref="D5:R5"/>
    <mergeCell ref="S5:EH5"/>
    <mergeCell ref="EI5:EP5"/>
    <mergeCell ref="EQ5:FH5"/>
    <mergeCell ref="DG6:DX6"/>
    <mergeCell ref="DY6:EP6"/>
    <mergeCell ref="EQ6:FH6"/>
    <mergeCell ref="H7:DF7"/>
    <mergeCell ref="DG7:DX7"/>
    <mergeCell ref="DY7:EP7"/>
    <mergeCell ref="EQ7:FH7"/>
    <mergeCell ref="D8:G9"/>
    <mergeCell ref="H8:V8"/>
    <mergeCell ref="W8:DF8"/>
    <mergeCell ref="DG8:DX9"/>
    <mergeCell ref="DY8:EP9"/>
    <mergeCell ref="EQ8:FH9"/>
    <mergeCell ref="H9:V9"/>
    <mergeCell ref="W9:DF9"/>
    <mergeCell ref="D10:G11"/>
    <mergeCell ref="H10:V10"/>
    <mergeCell ref="W10:DF10"/>
    <mergeCell ref="DG10:DX11"/>
    <mergeCell ref="DY10:EP11"/>
    <mergeCell ref="EQ10:FH11"/>
    <mergeCell ref="H11:V11"/>
    <mergeCell ref="W11:DF11"/>
    <mergeCell ref="D12:G13"/>
    <mergeCell ref="H12:V12"/>
    <mergeCell ref="W12:DF12"/>
    <mergeCell ref="DG12:DX13"/>
    <mergeCell ref="DY12:EP13"/>
    <mergeCell ref="EQ12:FH13"/>
    <mergeCell ref="DY16:EP17"/>
    <mergeCell ref="EQ16:FH17"/>
    <mergeCell ref="H13:V13"/>
    <mergeCell ref="W13:DF13"/>
    <mergeCell ref="D14:G15"/>
    <mergeCell ref="H14:V14"/>
    <mergeCell ref="W14:DF14"/>
    <mergeCell ref="DG14:DX15"/>
    <mergeCell ref="EG20:FH24"/>
    <mergeCell ref="A6:C24"/>
    <mergeCell ref="DY14:EP15"/>
    <mergeCell ref="EQ14:FH15"/>
    <mergeCell ref="H15:V15"/>
    <mergeCell ref="W15:DF15"/>
    <mergeCell ref="D16:G17"/>
    <mergeCell ref="H16:V16"/>
    <mergeCell ref="W16:DF16"/>
    <mergeCell ref="DG16:DX17"/>
    <mergeCell ref="D6:G7"/>
    <mergeCell ref="H6:DF6"/>
    <mergeCell ref="H17:V17"/>
    <mergeCell ref="W17:DF17"/>
    <mergeCell ref="A25:FH26"/>
    <mergeCell ref="D18:DF19"/>
    <mergeCell ref="DG18:DX19"/>
    <mergeCell ref="DY18:EP19"/>
    <mergeCell ref="EQ18:FH19"/>
    <mergeCell ref="D20:EF24"/>
  </mergeCells>
  <hyperlinks>
    <hyperlink ref="FM2:FS3" location="'P &amp; L'!A1" display="Main Page"/>
    <hyperlink ref="FM2:FY2" location="'IT-2'!X10" display="Main Page"/>
  </hyperlinks>
  <printOptions horizontalCentered="1" verticalCentered="1"/>
  <pageMargins left="0.5" right="0.5" top="0.5" bottom="0.5"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EA969"/>
  <sheetViews>
    <sheetView zoomScale="140" zoomScaleNormal="140" zoomScalePageLayoutView="0" workbookViewId="0" topLeftCell="A1">
      <selection activeCell="DO3" sqref="DO3:EA3"/>
    </sheetView>
  </sheetViews>
  <sheetFormatPr defaultColWidth="0.85546875" defaultRowHeight="12.75"/>
  <cols>
    <col min="1" max="16384" width="0.85546875" style="117" customWidth="1"/>
  </cols>
  <sheetData>
    <row r="1" spans="1:111" ht="15.75">
      <c r="A1" s="1806"/>
      <c r="B1" s="1807"/>
      <c r="C1" s="1864"/>
      <c r="D1" s="1806"/>
      <c r="E1" s="1807"/>
      <c r="F1" s="1807"/>
      <c r="G1" s="1807"/>
      <c r="H1" s="1807"/>
      <c r="I1" s="1807"/>
      <c r="J1" s="1807"/>
      <c r="K1" s="1807"/>
      <c r="L1" s="1807"/>
      <c r="M1" s="1807"/>
      <c r="N1" s="1807"/>
      <c r="O1" s="1871" t="s">
        <v>346</v>
      </c>
      <c r="P1" s="1871"/>
      <c r="Q1" s="1871"/>
      <c r="R1" s="1871"/>
      <c r="S1" s="1871"/>
      <c r="T1" s="1871"/>
      <c r="U1" s="1871"/>
      <c r="V1" s="1871"/>
      <c r="W1" s="1871"/>
      <c r="X1" s="1871"/>
      <c r="Y1" s="1871"/>
      <c r="Z1" s="1871"/>
      <c r="AA1" s="1871"/>
      <c r="AB1" s="1871"/>
      <c r="AC1" s="1871"/>
      <c r="AD1" s="1871"/>
      <c r="AE1" s="1871"/>
      <c r="AF1" s="1871"/>
      <c r="AG1" s="1871"/>
      <c r="AH1" s="1871"/>
      <c r="AI1" s="1871"/>
      <c r="AJ1" s="1871"/>
      <c r="AK1" s="1871"/>
      <c r="AL1" s="1871"/>
      <c r="AM1" s="1871"/>
      <c r="AN1" s="1871"/>
      <c r="AO1" s="1871"/>
      <c r="AP1" s="1871"/>
      <c r="AQ1" s="1871"/>
      <c r="AR1" s="1871"/>
      <c r="AS1" s="1871"/>
      <c r="AT1" s="1871"/>
      <c r="AU1" s="1871"/>
      <c r="AV1" s="1871"/>
      <c r="AW1" s="1871"/>
      <c r="AX1" s="1871"/>
      <c r="AY1" s="1871"/>
      <c r="AZ1" s="1871"/>
      <c r="BA1" s="1871"/>
      <c r="BB1" s="1871"/>
      <c r="BC1" s="1871"/>
      <c r="BD1" s="1871"/>
      <c r="BE1" s="1871"/>
      <c r="BF1" s="1871"/>
      <c r="BG1" s="1871"/>
      <c r="BH1" s="1871"/>
      <c r="BI1" s="1871"/>
      <c r="BJ1" s="1871"/>
      <c r="BK1" s="1871"/>
      <c r="BL1" s="1871"/>
      <c r="BM1" s="1871"/>
      <c r="BN1" s="1871"/>
      <c r="BO1" s="1871"/>
      <c r="BP1" s="1871"/>
      <c r="BQ1" s="1871"/>
      <c r="BR1" s="1871"/>
      <c r="BS1" s="1871"/>
      <c r="BT1" s="1871"/>
      <c r="BU1" s="1871"/>
      <c r="BV1" s="1871"/>
      <c r="BW1" s="1871"/>
      <c r="BX1" s="1871"/>
      <c r="BY1" s="1871"/>
      <c r="BZ1" s="1871"/>
      <c r="CA1" s="1871"/>
      <c r="CB1" s="1871"/>
      <c r="CC1" s="1871"/>
      <c r="CD1" s="1871"/>
      <c r="CE1" s="1871"/>
      <c r="CF1" s="1871"/>
      <c r="CG1" s="1871"/>
      <c r="CH1" s="1871"/>
      <c r="CI1" s="1871"/>
      <c r="CJ1" s="1871"/>
      <c r="CK1" s="1871"/>
      <c r="CL1" s="1871"/>
      <c r="CM1" s="1871"/>
      <c r="CN1" s="1871"/>
      <c r="CO1" s="1872"/>
      <c r="CP1" s="1873" t="s">
        <v>719</v>
      </c>
      <c r="CQ1" s="1873"/>
      <c r="CR1" s="1873"/>
      <c r="CS1" s="1873"/>
      <c r="CT1" s="1873"/>
      <c r="CU1" s="1873"/>
      <c r="CV1" s="1873"/>
      <c r="CW1" s="1873"/>
      <c r="CX1" s="1873"/>
      <c r="CY1" s="1873"/>
      <c r="CZ1" s="1873"/>
      <c r="DA1" s="1873"/>
      <c r="DB1" s="1873"/>
      <c r="DC1" s="1873"/>
      <c r="DD1" s="1873"/>
      <c r="DE1" s="1873"/>
      <c r="DF1" s="1873"/>
      <c r="DG1" s="1874"/>
    </row>
    <row r="2" spans="1:111" ht="16.5" thickBot="1">
      <c r="A2" s="1865"/>
      <c r="B2" s="1866"/>
      <c r="C2" s="1867"/>
      <c r="D2" s="1869"/>
      <c r="E2" s="1870"/>
      <c r="F2" s="1870"/>
      <c r="G2" s="1866"/>
      <c r="H2" s="1866"/>
      <c r="I2" s="1866"/>
      <c r="J2" s="1866"/>
      <c r="K2" s="1866"/>
      <c r="L2" s="1866"/>
      <c r="M2" s="1866"/>
      <c r="N2" s="1866"/>
      <c r="O2" s="1815" t="s">
        <v>347</v>
      </c>
      <c r="P2" s="1815"/>
      <c r="Q2" s="1815"/>
      <c r="R2" s="1815"/>
      <c r="S2" s="1815"/>
      <c r="T2" s="1815"/>
      <c r="U2" s="1875"/>
      <c r="V2" s="1875"/>
      <c r="W2" s="1875"/>
      <c r="X2" s="1875"/>
      <c r="Y2" s="1875"/>
      <c r="Z2" s="1875"/>
      <c r="AA2" s="1875"/>
      <c r="AB2" s="1875"/>
      <c r="AC2" s="1875"/>
      <c r="AD2" s="1875"/>
      <c r="AE2" s="1875"/>
      <c r="AF2" s="1875"/>
      <c r="AG2" s="1875"/>
      <c r="AH2" s="1875"/>
      <c r="AI2" s="1875"/>
      <c r="AJ2" s="1875"/>
      <c r="AK2" s="1875"/>
      <c r="AL2" s="1875"/>
      <c r="AM2" s="1875"/>
      <c r="AN2" s="1875"/>
      <c r="AO2" s="1875"/>
      <c r="AP2" s="1875"/>
      <c r="AQ2" s="1875"/>
      <c r="AR2" s="1875"/>
      <c r="AS2" s="1875"/>
      <c r="AT2" s="1875"/>
      <c r="AU2" s="1875"/>
      <c r="AV2" s="1875"/>
      <c r="AW2" s="1875"/>
      <c r="AX2" s="1875"/>
      <c r="AY2" s="1875"/>
      <c r="AZ2" s="1875"/>
      <c r="BA2" s="1875"/>
      <c r="BB2" s="1875"/>
      <c r="BC2" s="1875"/>
      <c r="BD2" s="1875"/>
      <c r="BE2" s="1875"/>
      <c r="BF2" s="1875"/>
      <c r="BG2" s="1875"/>
      <c r="BH2" s="1875"/>
      <c r="BI2" s="1875"/>
      <c r="BJ2" s="1875"/>
      <c r="BK2" s="1875"/>
      <c r="BL2" s="1875"/>
      <c r="BM2" s="1875"/>
      <c r="BN2" s="1875"/>
      <c r="BO2" s="1875"/>
      <c r="BP2" s="1875"/>
      <c r="BQ2" s="1875"/>
      <c r="BR2" s="1875"/>
      <c r="BS2" s="1875"/>
      <c r="BT2" s="1875"/>
      <c r="BU2" s="1875"/>
      <c r="BV2" s="1875"/>
      <c r="BW2" s="1875"/>
      <c r="BX2" s="1875"/>
      <c r="BY2" s="1875"/>
      <c r="BZ2" s="1875"/>
      <c r="CA2" s="1875"/>
      <c r="CB2" s="1875"/>
      <c r="CC2" s="1875"/>
      <c r="CD2" s="1875"/>
      <c r="CE2" s="1875"/>
      <c r="CF2" s="1875"/>
      <c r="CG2" s="1875"/>
      <c r="CH2" s="1875"/>
      <c r="CI2" s="1875"/>
      <c r="CJ2" s="1875"/>
      <c r="CK2" s="1875"/>
      <c r="CL2" s="1875"/>
      <c r="CM2" s="1875"/>
      <c r="CN2" s="1875"/>
      <c r="CO2" s="1876"/>
      <c r="CP2" s="1877" t="s">
        <v>348</v>
      </c>
      <c r="CQ2" s="1878"/>
      <c r="CR2" s="1878"/>
      <c r="CS2" s="1878"/>
      <c r="CT2" s="1878"/>
      <c r="CU2" s="1878"/>
      <c r="CV2" s="1878"/>
      <c r="CW2" s="1878"/>
      <c r="CX2" s="1878"/>
      <c r="CY2" s="1878"/>
      <c r="CZ2" s="1878"/>
      <c r="DA2" s="1878"/>
      <c r="DB2" s="1878"/>
      <c r="DC2" s="1878"/>
      <c r="DD2" s="1878"/>
      <c r="DE2" s="1878"/>
      <c r="DF2" s="1878"/>
      <c r="DG2" s="1879"/>
    </row>
    <row r="3" spans="1:131" ht="19.5" customHeight="1">
      <c r="A3" s="1865"/>
      <c r="B3" s="1866"/>
      <c r="C3" s="1867"/>
      <c r="D3" s="1880"/>
      <c r="E3" s="1881"/>
      <c r="F3" s="1881"/>
      <c r="G3" s="1882" t="s">
        <v>198</v>
      </c>
      <c r="H3" s="1883"/>
      <c r="I3" s="1883"/>
      <c r="J3" s="1883"/>
      <c r="K3" s="1883"/>
      <c r="L3" s="1883"/>
      <c r="M3" s="1883"/>
      <c r="N3" s="1883"/>
      <c r="O3" s="1883"/>
      <c r="P3" s="1883"/>
      <c r="Q3" s="1883"/>
      <c r="R3" s="1883"/>
      <c r="S3" s="1883"/>
      <c r="T3" s="1884"/>
      <c r="U3" s="1885">
        <f>IF('IT-2'!CR10="I",'IT-2'!X10,'IT-2'!X11)</f>
        <v>0</v>
      </c>
      <c r="V3" s="1886"/>
      <c r="W3" s="1886"/>
      <c r="X3" s="1886"/>
      <c r="Y3" s="1886"/>
      <c r="Z3" s="1886"/>
      <c r="AA3" s="1886"/>
      <c r="AB3" s="1886"/>
      <c r="AC3" s="1886"/>
      <c r="AD3" s="1886"/>
      <c r="AE3" s="1886"/>
      <c r="AF3" s="1886"/>
      <c r="AG3" s="1886"/>
      <c r="AH3" s="1886"/>
      <c r="AI3" s="1886"/>
      <c r="AJ3" s="1886"/>
      <c r="AK3" s="1886"/>
      <c r="AL3" s="1886"/>
      <c r="AM3" s="1886"/>
      <c r="AN3" s="1886"/>
      <c r="AO3" s="1886"/>
      <c r="AP3" s="1886"/>
      <c r="AQ3" s="1886"/>
      <c r="AR3" s="1886"/>
      <c r="AS3" s="1886"/>
      <c r="AT3" s="1886"/>
      <c r="AU3" s="1886"/>
      <c r="AV3" s="1886"/>
      <c r="AW3" s="1886"/>
      <c r="AX3" s="1886"/>
      <c r="AY3" s="1886"/>
      <c r="AZ3" s="1886"/>
      <c r="BA3" s="1886"/>
      <c r="BB3" s="1886"/>
      <c r="BC3" s="1886"/>
      <c r="BD3" s="1886"/>
      <c r="BE3" s="1886"/>
      <c r="BF3" s="1886"/>
      <c r="BG3" s="1886"/>
      <c r="BH3" s="1886"/>
      <c r="BI3" s="1886"/>
      <c r="BJ3" s="1886"/>
      <c r="BK3" s="1886"/>
      <c r="BL3" s="1886"/>
      <c r="BM3" s="1886"/>
      <c r="BN3" s="1886"/>
      <c r="BO3" s="1886"/>
      <c r="BP3" s="1886"/>
      <c r="BQ3" s="1886"/>
      <c r="BR3" s="1886"/>
      <c r="BS3" s="1886"/>
      <c r="BT3" s="1886"/>
      <c r="BU3" s="1886"/>
      <c r="BV3" s="1886"/>
      <c r="BW3" s="1886"/>
      <c r="BX3" s="1886"/>
      <c r="BY3" s="1886"/>
      <c r="BZ3" s="1886"/>
      <c r="CA3" s="1886"/>
      <c r="CB3" s="1886"/>
      <c r="CC3" s="1886"/>
      <c r="CD3" s="1886"/>
      <c r="CE3" s="1886"/>
      <c r="CF3" s="1886"/>
      <c r="CG3" s="1886"/>
      <c r="CH3" s="1886"/>
      <c r="CI3" s="1886"/>
      <c r="CJ3" s="1886"/>
      <c r="CK3" s="1886"/>
      <c r="CL3" s="1886"/>
      <c r="CM3" s="1886"/>
      <c r="CN3" s="1886"/>
      <c r="CO3" s="1887"/>
      <c r="CP3" s="1776"/>
      <c r="CQ3" s="1777"/>
      <c r="CR3" s="1777"/>
      <c r="CS3" s="1777"/>
      <c r="CT3" s="1777"/>
      <c r="CU3" s="1777"/>
      <c r="CV3" s="1777"/>
      <c r="CW3" s="1777"/>
      <c r="CX3" s="1777"/>
      <c r="CY3" s="1777"/>
      <c r="CZ3" s="1777"/>
      <c r="DA3" s="1777"/>
      <c r="DB3" s="1777"/>
      <c r="DC3" s="1777"/>
      <c r="DD3" s="1777"/>
      <c r="DE3" s="1777"/>
      <c r="DF3" s="1777"/>
      <c r="DG3" s="1778"/>
      <c r="DO3" s="1861" t="s">
        <v>299</v>
      </c>
      <c r="DP3" s="1862"/>
      <c r="DQ3" s="1862"/>
      <c r="DR3" s="1862"/>
      <c r="DS3" s="1862"/>
      <c r="DT3" s="1862"/>
      <c r="DU3" s="1862"/>
      <c r="DV3" s="1862"/>
      <c r="DW3" s="1862"/>
      <c r="DX3" s="1862"/>
      <c r="DY3" s="1862"/>
      <c r="DZ3" s="1862"/>
      <c r="EA3" s="1863"/>
    </row>
    <row r="4" spans="1:131" ht="19.5" customHeight="1" thickBot="1">
      <c r="A4" s="1808"/>
      <c r="B4" s="1809"/>
      <c r="C4" s="1868"/>
      <c r="D4" s="1779"/>
      <c r="E4" s="1780"/>
      <c r="F4" s="1780"/>
      <c r="G4" s="1836" t="s">
        <v>7</v>
      </c>
      <c r="H4" s="1837"/>
      <c r="I4" s="1837"/>
      <c r="J4" s="1837"/>
      <c r="K4" s="1837"/>
      <c r="L4" s="1837"/>
      <c r="M4" s="1837"/>
      <c r="N4" s="1837"/>
      <c r="O4" s="1837"/>
      <c r="P4" s="1837"/>
      <c r="Q4" s="1837"/>
      <c r="R4" s="1837"/>
      <c r="S4" s="1837"/>
      <c r="T4" s="1838"/>
      <c r="U4" s="1839">
        <f>'Annex-C'!EQ3</f>
        <v>0</v>
      </c>
      <c r="V4" s="1840"/>
      <c r="W4" s="1840"/>
      <c r="X4" s="1840"/>
      <c r="Y4" s="1840"/>
      <c r="Z4" s="1840"/>
      <c r="AA4" s="1840"/>
      <c r="AB4" s="1840"/>
      <c r="AC4" s="1840"/>
      <c r="AD4" s="1840"/>
      <c r="AE4" s="1840"/>
      <c r="AF4" s="1840"/>
      <c r="AG4" s="1840"/>
      <c r="AH4" s="1840"/>
      <c r="AI4" s="1840"/>
      <c r="AJ4" s="1840"/>
      <c r="AK4" s="1840"/>
      <c r="AL4" s="1840"/>
      <c r="AM4" s="1840"/>
      <c r="AN4" s="1840"/>
      <c r="AO4" s="1840"/>
      <c r="AP4" s="1840"/>
      <c r="AQ4" s="1840"/>
      <c r="AR4" s="1840"/>
      <c r="AS4" s="1840"/>
      <c r="AT4" s="1840"/>
      <c r="AU4" s="1840"/>
      <c r="AV4" s="1840"/>
      <c r="AW4" s="1840"/>
      <c r="AX4" s="1840"/>
      <c r="AY4" s="1840"/>
      <c r="AZ4" s="1840"/>
      <c r="BA4" s="1840"/>
      <c r="BB4" s="1840"/>
      <c r="BC4" s="1840"/>
      <c r="BD4" s="1840"/>
      <c r="BE4" s="1840"/>
      <c r="BF4" s="1841" t="s">
        <v>349</v>
      </c>
      <c r="BG4" s="1842"/>
      <c r="BH4" s="1842"/>
      <c r="BI4" s="1842"/>
      <c r="BJ4" s="1842"/>
      <c r="BK4" s="1842"/>
      <c r="BL4" s="1842"/>
      <c r="BM4" s="1842"/>
      <c r="BN4" s="1842"/>
      <c r="BO4" s="1842"/>
      <c r="BP4" s="1842"/>
      <c r="BQ4" s="1842"/>
      <c r="BR4" s="1842"/>
      <c r="BS4" s="1842"/>
      <c r="BT4" s="1842"/>
      <c r="BU4" s="1842"/>
      <c r="BV4" s="1842"/>
      <c r="BW4" s="1842"/>
      <c r="BX4" s="1842"/>
      <c r="BY4" s="1842"/>
      <c r="BZ4" s="1842"/>
      <c r="CA4" s="1842"/>
      <c r="CB4" s="1842"/>
      <c r="CC4" s="1842"/>
      <c r="CD4" s="1842"/>
      <c r="CE4" s="1842"/>
      <c r="CF4" s="1842"/>
      <c r="CG4" s="1842"/>
      <c r="CH4" s="1842"/>
      <c r="CI4" s="1842"/>
      <c r="CJ4" s="1842"/>
      <c r="CK4" s="1842"/>
      <c r="CL4" s="1842"/>
      <c r="CM4" s="1842"/>
      <c r="CN4" s="1842"/>
      <c r="CO4" s="1843"/>
      <c r="CP4" s="1844">
        <f>'Annex-C'!S4</f>
        <v>0</v>
      </c>
      <c r="CQ4" s="1845"/>
      <c r="CR4" s="1845"/>
      <c r="CS4" s="1845"/>
      <c r="CT4" s="1845"/>
      <c r="CU4" s="1845"/>
      <c r="CV4" s="1845"/>
      <c r="CW4" s="1845"/>
      <c r="CX4" s="1845"/>
      <c r="CY4" s="1845"/>
      <c r="CZ4" s="1845"/>
      <c r="DA4" s="1845"/>
      <c r="DB4" s="1845"/>
      <c r="DC4" s="1845"/>
      <c r="DD4" s="1845"/>
      <c r="DE4" s="1845"/>
      <c r="DF4" s="1845"/>
      <c r="DG4" s="1846"/>
      <c r="DO4" s="135"/>
      <c r="DP4" s="135"/>
      <c r="DQ4" s="135"/>
      <c r="DR4" s="135"/>
      <c r="DS4" s="135"/>
      <c r="DT4" s="135"/>
      <c r="DU4" s="135"/>
      <c r="DV4" s="135"/>
      <c r="DW4" s="135"/>
      <c r="DX4" s="135"/>
      <c r="DY4" s="135"/>
      <c r="DZ4" s="135"/>
      <c r="EA4" s="135"/>
    </row>
    <row r="5" spans="1:111" ht="12.75" customHeight="1">
      <c r="A5" s="1847" t="s">
        <v>350</v>
      </c>
      <c r="B5" s="1848"/>
      <c r="C5" s="1849"/>
      <c r="D5" s="1856" t="s">
        <v>351</v>
      </c>
      <c r="E5" s="1856"/>
      <c r="F5" s="1856"/>
      <c r="G5" s="1858" t="s">
        <v>141</v>
      </c>
      <c r="H5" s="1858"/>
      <c r="I5" s="1858"/>
      <c r="J5" s="1858"/>
      <c r="K5" s="1858"/>
      <c r="L5" s="1858"/>
      <c r="M5" s="1858"/>
      <c r="N5" s="1858"/>
      <c r="O5" s="1858"/>
      <c r="P5" s="1858"/>
      <c r="Q5" s="1858"/>
      <c r="R5" s="1858"/>
      <c r="S5" s="1858"/>
      <c r="T5" s="1858"/>
      <c r="U5" s="1858"/>
      <c r="V5" s="1858"/>
      <c r="W5" s="1858"/>
      <c r="X5" s="1858"/>
      <c r="Y5" s="1858"/>
      <c r="Z5" s="1858"/>
      <c r="AA5" s="1858"/>
      <c r="AB5" s="1858"/>
      <c r="AC5" s="1858"/>
      <c r="AD5" s="1858"/>
      <c r="AE5" s="1858"/>
      <c r="AF5" s="1858"/>
      <c r="AG5" s="1858"/>
      <c r="AH5" s="1858"/>
      <c r="AI5" s="1858"/>
      <c r="AJ5" s="1858"/>
      <c r="AK5" s="1858"/>
      <c r="AL5" s="1858"/>
      <c r="AM5" s="1858"/>
      <c r="AN5" s="1858"/>
      <c r="AO5" s="1858"/>
      <c r="AP5" s="1858"/>
      <c r="AQ5" s="1858"/>
      <c r="AR5" s="1858"/>
      <c r="AS5" s="1858"/>
      <c r="AT5" s="1858"/>
      <c r="AU5" s="1858"/>
      <c r="AV5" s="1858"/>
      <c r="AW5" s="1858"/>
      <c r="AX5" s="1858"/>
      <c r="AY5" s="1858"/>
      <c r="AZ5" s="1858"/>
      <c r="BA5" s="1858"/>
      <c r="BB5" s="1858"/>
      <c r="BC5" s="1858"/>
      <c r="BD5" s="1858"/>
      <c r="BE5" s="1858"/>
      <c r="BF5" s="1858"/>
      <c r="BG5" s="1858"/>
      <c r="BH5" s="1858"/>
      <c r="BI5" s="1858"/>
      <c r="BJ5" s="1858"/>
      <c r="BK5" s="1858"/>
      <c r="BL5" s="1858"/>
      <c r="BM5" s="1858"/>
      <c r="BN5" s="1858"/>
      <c r="BO5" s="1858"/>
      <c r="BP5" s="1858"/>
      <c r="BQ5" s="1858"/>
      <c r="BR5" s="1858"/>
      <c r="BS5" s="1858"/>
      <c r="BT5" s="1858"/>
      <c r="BU5" s="1858"/>
      <c r="BV5" s="1858"/>
      <c r="BW5" s="1858"/>
      <c r="BX5" s="1858"/>
      <c r="BY5" s="1858"/>
      <c r="BZ5" s="1858"/>
      <c r="CA5" s="1858"/>
      <c r="CB5" s="1858"/>
      <c r="CC5" s="1858"/>
      <c r="CD5" s="1858"/>
      <c r="CE5" s="1858"/>
      <c r="CF5" s="1858"/>
      <c r="CG5" s="1858"/>
      <c r="CH5" s="1858"/>
      <c r="CI5" s="1858"/>
      <c r="CJ5" s="1858"/>
      <c r="CK5" s="1858"/>
      <c r="CL5" s="1858"/>
      <c r="CM5" s="1858"/>
      <c r="CN5" s="1858"/>
      <c r="CO5" s="1858"/>
      <c r="CP5" s="1856" t="s">
        <v>352</v>
      </c>
      <c r="CQ5" s="1856"/>
      <c r="CR5" s="1856"/>
      <c r="CS5" s="1856"/>
      <c r="CT5" s="1856"/>
      <c r="CU5" s="1856"/>
      <c r="CV5" s="1856"/>
      <c r="CW5" s="1856"/>
      <c r="CX5" s="1856"/>
      <c r="CY5" s="1856"/>
      <c r="CZ5" s="1856"/>
      <c r="DA5" s="1856"/>
      <c r="DB5" s="1856"/>
      <c r="DC5" s="1856"/>
      <c r="DD5" s="1856"/>
      <c r="DE5" s="1856"/>
      <c r="DF5" s="1856"/>
      <c r="DG5" s="1856"/>
    </row>
    <row r="6" spans="1:111" ht="9.75" thickBot="1">
      <c r="A6" s="1850"/>
      <c r="B6" s="1851"/>
      <c r="C6" s="1852"/>
      <c r="D6" s="1857"/>
      <c r="E6" s="1857"/>
      <c r="F6" s="1857"/>
      <c r="G6" s="1859"/>
      <c r="H6" s="1859"/>
      <c r="I6" s="1859"/>
      <c r="J6" s="1859"/>
      <c r="K6" s="1859"/>
      <c r="L6" s="1859"/>
      <c r="M6" s="1859"/>
      <c r="N6" s="1859"/>
      <c r="O6" s="1859"/>
      <c r="P6" s="1859"/>
      <c r="Q6" s="1859"/>
      <c r="R6" s="1859"/>
      <c r="S6" s="1859"/>
      <c r="T6" s="1859"/>
      <c r="U6" s="1859"/>
      <c r="V6" s="1859"/>
      <c r="W6" s="1859"/>
      <c r="X6" s="1859"/>
      <c r="Y6" s="1859"/>
      <c r="Z6" s="1859"/>
      <c r="AA6" s="1859"/>
      <c r="AB6" s="1859"/>
      <c r="AC6" s="1859"/>
      <c r="AD6" s="1859"/>
      <c r="AE6" s="1859"/>
      <c r="AF6" s="1859"/>
      <c r="AG6" s="1859"/>
      <c r="AH6" s="1859"/>
      <c r="AI6" s="1859"/>
      <c r="AJ6" s="1859"/>
      <c r="AK6" s="1859"/>
      <c r="AL6" s="1859"/>
      <c r="AM6" s="1859"/>
      <c r="AN6" s="1859"/>
      <c r="AO6" s="1859"/>
      <c r="AP6" s="1859"/>
      <c r="AQ6" s="1859"/>
      <c r="AR6" s="1859"/>
      <c r="AS6" s="1859"/>
      <c r="AT6" s="1859"/>
      <c r="AU6" s="1859"/>
      <c r="AV6" s="1859"/>
      <c r="AW6" s="1859"/>
      <c r="AX6" s="1859"/>
      <c r="AY6" s="1859"/>
      <c r="AZ6" s="1859"/>
      <c r="BA6" s="1859"/>
      <c r="BB6" s="1859"/>
      <c r="BC6" s="1859"/>
      <c r="BD6" s="1859"/>
      <c r="BE6" s="1859"/>
      <c r="BF6" s="1859"/>
      <c r="BG6" s="1859"/>
      <c r="BH6" s="1859"/>
      <c r="BI6" s="1859"/>
      <c r="BJ6" s="1859"/>
      <c r="BK6" s="1859"/>
      <c r="BL6" s="1859"/>
      <c r="BM6" s="1859"/>
      <c r="BN6" s="1859"/>
      <c r="BO6" s="1859"/>
      <c r="BP6" s="1859"/>
      <c r="BQ6" s="1859"/>
      <c r="BR6" s="1859"/>
      <c r="BS6" s="1859"/>
      <c r="BT6" s="1859"/>
      <c r="BU6" s="1859"/>
      <c r="BV6" s="1859"/>
      <c r="BW6" s="1859"/>
      <c r="BX6" s="1859"/>
      <c r="BY6" s="1859"/>
      <c r="BZ6" s="1859"/>
      <c r="CA6" s="1859"/>
      <c r="CB6" s="1859"/>
      <c r="CC6" s="1859"/>
      <c r="CD6" s="1859"/>
      <c r="CE6" s="1859"/>
      <c r="CF6" s="1859"/>
      <c r="CG6" s="1859"/>
      <c r="CH6" s="1859"/>
      <c r="CI6" s="1859"/>
      <c r="CJ6" s="1859"/>
      <c r="CK6" s="1859"/>
      <c r="CL6" s="1859"/>
      <c r="CM6" s="1859"/>
      <c r="CN6" s="1859"/>
      <c r="CO6" s="1859"/>
      <c r="CP6" s="1857"/>
      <c r="CQ6" s="1857"/>
      <c r="CR6" s="1857"/>
      <c r="CS6" s="1857"/>
      <c r="CT6" s="1857"/>
      <c r="CU6" s="1857"/>
      <c r="CV6" s="1857"/>
      <c r="CW6" s="1857"/>
      <c r="CX6" s="1857"/>
      <c r="CY6" s="1857"/>
      <c r="CZ6" s="1857"/>
      <c r="DA6" s="1857"/>
      <c r="DB6" s="1857"/>
      <c r="DC6" s="1857"/>
      <c r="DD6" s="1857"/>
      <c r="DE6" s="1857"/>
      <c r="DF6" s="1857"/>
      <c r="DG6" s="1857"/>
    </row>
    <row r="7" spans="1:111" ht="24.75" customHeight="1">
      <c r="A7" s="1850"/>
      <c r="B7" s="1851"/>
      <c r="C7" s="1852"/>
      <c r="D7" s="1860">
        <v>1</v>
      </c>
      <c r="E7" s="1708"/>
      <c r="F7" s="1708"/>
      <c r="G7" s="1833" t="s">
        <v>353</v>
      </c>
      <c r="H7" s="1833"/>
      <c r="I7" s="1833"/>
      <c r="J7" s="1833"/>
      <c r="K7" s="1833"/>
      <c r="L7" s="1833"/>
      <c r="M7" s="1833"/>
      <c r="N7" s="1833"/>
      <c r="O7" s="1833"/>
      <c r="P7" s="1833"/>
      <c r="Q7" s="1833"/>
      <c r="R7" s="1833"/>
      <c r="S7" s="1833"/>
      <c r="T7" s="1833"/>
      <c r="U7" s="1833"/>
      <c r="V7" s="1833"/>
      <c r="W7" s="1833"/>
      <c r="X7" s="1833"/>
      <c r="Y7" s="1833"/>
      <c r="Z7" s="1833"/>
      <c r="AA7" s="1833"/>
      <c r="AB7" s="1833"/>
      <c r="AC7" s="1833"/>
      <c r="AD7" s="1833"/>
      <c r="AE7" s="1833"/>
      <c r="AF7" s="1833"/>
      <c r="AG7" s="1833"/>
      <c r="AH7" s="1833"/>
      <c r="AI7" s="1833"/>
      <c r="AJ7" s="1833"/>
      <c r="AK7" s="1833"/>
      <c r="AL7" s="1833"/>
      <c r="AM7" s="1833"/>
      <c r="AN7" s="1833"/>
      <c r="AO7" s="1833"/>
      <c r="AP7" s="1833"/>
      <c r="AQ7" s="1833"/>
      <c r="AR7" s="1833"/>
      <c r="AS7" s="1833"/>
      <c r="AT7" s="1833"/>
      <c r="AU7" s="1833"/>
      <c r="AV7" s="1833"/>
      <c r="AW7" s="1833"/>
      <c r="AX7" s="1833"/>
      <c r="AY7" s="1833"/>
      <c r="AZ7" s="1833"/>
      <c r="BA7" s="1833"/>
      <c r="BB7" s="1833"/>
      <c r="BC7" s="1833"/>
      <c r="BD7" s="1833"/>
      <c r="BE7" s="1833"/>
      <c r="BF7" s="1833"/>
      <c r="BG7" s="1833"/>
      <c r="BH7" s="1833"/>
      <c r="BI7" s="1833"/>
      <c r="BJ7" s="1833"/>
      <c r="BK7" s="1833"/>
      <c r="BL7" s="1833"/>
      <c r="BM7" s="1833"/>
      <c r="BN7" s="1833"/>
      <c r="BO7" s="1833"/>
      <c r="BP7" s="1833"/>
      <c r="BQ7" s="1833"/>
      <c r="BR7" s="1833"/>
      <c r="BS7" s="1833"/>
      <c r="BT7" s="1833"/>
      <c r="BU7" s="1833"/>
      <c r="BV7" s="1833"/>
      <c r="BW7" s="1833"/>
      <c r="BX7" s="1833"/>
      <c r="BY7" s="1833"/>
      <c r="BZ7" s="1833"/>
      <c r="CA7" s="1833"/>
      <c r="CB7" s="1833"/>
      <c r="CC7" s="1833"/>
      <c r="CD7" s="1833"/>
      <c r="CE7" s="1833"/>
      <c r="CF7" s="1833"/>
      <c r="CG7" s="1833"/>
      <c r="CH7" s="1833"/>
      <c r="CI7" s="1833"/>
      <c r="CJ7" s="1833"/>
      <c r="CK7" s="1833"/>
      <c r="CL7" s="1833"/>
      <c r="CM7" s="1833"/>
      <c r="CN7" s="1833"/>
      <c r="CO7" s="1833"/>
      <c r="CP7" s="1834">
        <v>5000</v>
      </c>
      <c r="CQ7" s="1834"/>
      <c r="CR7" s="1834"/>
      <c r="CS7" s="1834"/>
      <c r="CT7" s="1834"/>
      <c r="CU7" s="1834"/>
      <c r="CV7" s="1834"/>
      <c r="CW7" s="1834"/>
      <c r="CX7" s="1834"/>
      <c r="CY7" s="1834"/>
      <c r="CZ7" s="1834"/>
      <c r="DA7" s="1834"/>
      <c r="DB7" s="1834"/>
      <c r="DC7" s="1834"/>
      <c r="DD7" s="1834"/>
      <c r="DE7" s="1834"/>
      <c r="DF7" s="1834"/>
      <c r="DG7" s="1835"/>
    </row>
    <row r="8" spans="1:111" ht="24.75" customHeight="1">
      <c r="A8" s="1850"/>
      <c r="B8" s="1851"/>
      <c r="C8" s="1852"/>
      <c r="D8" s="1820">
        <f>D7+1</f>
        <v>2</v>
      </c>
      <c r="E8" s="1753"/>
      <c r="F8" s="1753"/>
      <c r="G8" s="1825" t="s">
        <v>354</v>
      </c>
      <c r="H8" s="1825"/>
      <c r="I8" s="1825"/>
      <c r="J8" s="1825"/>
      <c r="K8" s="1825"/>
      <c r="L8" s="1825"/>
      <c r="M8" s="1825"/>
      <c r="N8" s="1825"/>
      <c r="O8" s="1825"/>
      <c r="P8" s="1825"/>
      <c r="Q8" s="1825"/>
      <c r="R8" s="1825"/>
      <c r="S8" s="1825"/>
      <c r="T8" s="1825"/>
      <c r="U8" s="1825"/>
      <c r="V8" s="1825"/>
      <c r="W8" s="1825"/>
      <c r="X8" s="1825"/>
      <c r="Y8" s="1825"/>
      <c r="Z8" s="1825"/>
      <c r="AA8" s="1825"/>
      <c r="AB8" s="1825"/>
      <c r="AC8" s="1825"/>
      <c r="AD8" s="1825"/>
      <c r="AE8" s="1825"/>
      <c r="AF8" s="1825"/>
      <c r="AG8" s="1825"/>
      <c r="AH8" s="1825"/>
      <c r="AI8" s="1825"/>
      <c r="AJ8" s="1825"/>
      <c r="AK8" s="1825"/>
      <c r="AL8" s="1825"/>
      <c r="AM8" s="1825"/>
      <c r="AN8" s="1825"/>
      <c r="AO8" s="1825"/>
      <c r="AP8" s="1825"/>
      <c r="AQ8" s="1825"/>
      <c r="AR8" s="1825"/>
      <c r="AS8" s="1825"/>
      <c r="AT8" s="1825"/>
      <c r="AU8" s="1825"/>
      <c r="AV8" s="1825"/>
      <c r="AW8" s="1825"/>
      <c r="AX8" s="1825"/>
      <c r="AY8" s="1825"/>
      <c r="AZ8" s="1825"/>
      <c r="BA8" s="1825"/>
      <c r="BB8" s="1825"/>
      <c r="BC8" s="1825"/>
      <c r="BD8" s="1825"/>
      <c r="BE8" s="1825"/>
      <c r="BF8" s="1825"/>
      <c r="BG8" s="1825"/>
      <c r="BH8" s="1825"/>
      <c r="BI8" s="1825"/>
      <c r="BJ8" s="1825"/>
      <c r="BK8" s="1825"/>
      <c r="BL8" s="1825"/>
      <c r="BM8" s="1825"/>
      <c r="BN8" s="1825"/>
      <c r="BO8" s="1825"/>
      <c r="BP8" s="1825"/>
      <c r="BQ8" s="1825"/>
      <c r="BR8" s="1825"/>
      <c r="BS8" s="1825"/>
      <c r="BT8" s="1825"/>
      <c r="BU8" s="1825"/>
      <c r="BV8" s="1825"/>
      <c r="BW8" s="1825"/>
      <c r="BX8" s="1825"/>
      <c r="BY8" s="1825"/>
      <c r="BZ8" s="1825"/>
      <c r="CA8" s="1825"/>
      <c r="CB8" s="1825"/>
      <c r="CC8" s="1825"/>
      <c r="CD8" s="1825"/>
      <c r="CE8" s="1825"/>
      <c r="CF8" s="1825"/>
      <c r="CG8" s="1825"/>
      <c r="CH8" s="1825"/>
      <c r="CI8" s="1825"/>
      <c r="CJ8" s="1825"/>
      <c r="CK8" s="1825"/>
      <c r="CL8" s="1825"/>
      <c r="CM8" s="1825"/>
      <c r="CN8" s="1825"/>
      <c r="CO8" s="1825"/>
      <c r="CP8" s="1831">
        <f>CP7+1000</f>
        <v>6000</v>
      </c>
      <c r="CQ8" s="1831"/>
      <c r="CR8" s="1831"/>
      <c r="CS8" s="1831"/>
      <c r="CT8" s="1831"/>
      <c r="CU8" s="1831"/>
      <c r="CV8" s="1831"/>
      <c r="CW8" s="1831"/>
      <c r="CX8" s="1831"/>
      <c r="CY8" s="1831"/>
      <c r="CZ8" s="1831"/>
      <c r="DA8" s="1831"/>
      <c r="DB8" s="1831"/>
      <c r="DC8" s="1831"/>
      <c r="DD8" s="1831"/>
      <c r="DE8" s="1831"/>
      <c r="DF8" s="1831"/>
      <c r="DG8" s="1832"/>
    </row>
    <row r="9" spans="1:111" ht="24.75" customHeight="1">
      <c r="A9" s="1850"/>
      <c r="B9" s="1851"/>
      <c r="C9" s="1852"/>
      <c r="D9" s="1820">
        <f aca="true" t="shared" si="0" ref="D9:D19">D8+1</f>
        <v>3</v>
      </c>
      <c r="E9" s="1753"/>
      <c r="F9" s="1753"/>
      <c r="G9" s="1825" t="s">
        <v>355</v>
      </c>
      <c r="H9" s="1825"/>
      <c r="I9" s="1825"/>
      <c r="J9" s="1825"/>
      <c r="K9" s="1825"/>
      <c r="L9" s="1825"/>
      <c r="M9" s="1825"/>
      <c r="N9" s="1825"/>
      <c r="O9" s="1825"/>
      <c r="P9" s="1825"/>
      <c r="Q9" s="1825"/>
      <c r="R9" s="1825"/>
      <c r="S9" s="1825"/>
      <c r="T9" s="1825"/>
      <c r="U9" s="1825"/>
      <c r="V9" s="1825"/>
      <c r="W9" s="1825"/>
      <c r="X9" s="1825"/>
      <c r="Y9" s="1825"/>
      <c r="Z9" s="1825"/>
      <c r="AA9" s="1825"/>
      <c r="AB9" s="1825"/>
      <c r="AC9" s="1825"/>
      <c r="AD9" s="1825"/>
      <c r="AE9" s="1825"/>
      <c r="AF9" s="1825"/>
      <c r="AG9" s="1825"/>
      <c r="AH9" s="1825"/>
      <c r="AI9" s="1825"/>
      <c r="AJ9" s="1825"/>
      <c r="AK9" s="1825"/>
      <c r="AL9" s="1825"/>
      <c r="AM9" s="1825"/>
      <c r="AN9" s="1825"/>
      <c r="AO9" s="1825"/>
      <c r="AP9" s="1825"/>
      <c r="AQ9" s="1825"/>
      <c r="AR9" s="1825"/>
      <c r="AS9" s="1825"/>
      <c r="AT9" s="1825"/>
      <c r="AU9" s="1825"/>
      <c r="AV9" s="1825"/>
      <c r="AW9" s="1825"/>
      <c r="AX9" s="1825"/>
      <c r="AY9" s="1825"/>
      <c r="AZ9" s="1825"/>
      <c r="BA9" s="1825"/>
      <c r="BB9" s="1825"/>
      <c r="BC9" s="1825"/>
      <c r="BD9" s="1825"/>
      <c r="BE9" s="1825"/>
      <c r="BF9" s="1825"/>
      <c r="BG9" s="1825"/>
      <c r="BH9" s="1825"/>
      <c r="BI9" s="1825"/>
      <c r="BJ9" s="1825"/>
      <c r="BK9" s="1825"/>
      <c r="BL9" s="1825"/>
      <c r="BM9" s="1825"/>
      <c r="BN9" s="1825"/>
      <c r="BO9" s="1825"/>
      <c r="BP9" s="1825"/>
      <c r="BQ9" s="1825"/>
      <c r="BR9" s="1825"/>
      <c r="BS9" s="1825"/>
      <c r="BT9" s="1825"/>
      <c r="BU9" s="1825"/>
      <c r="BV9" s="1825"/>
      <c r="BW9" s="1825"/>
      <c r="BX9" s="1825"/>
      <c r="BY9" s="1825"/>
      <c r="BZ9" s="1825"/>
      <c r="CA9" s="1825"/>
      <c r="CB9" s="1825"/>
      <c r="CC9" s="1825"/>
      <c r="CD9" s="1825"/>
      <c r="CE9" s="1825"/>
      <c r="CF9" s="1825"/>
      <c r="CG9" s="1825"/>
      <c r="CH9" s="1825"/>
      <c r="CI9" s="1825"/>
      <c r="CJ9" s="1825"/>
      <c r="CK9" s="1825"/>
      <c r="CL9" s="1825"/>
      <c r="CM9" s="1825"/>
      <c r="CN9" s="1825"/>
      <c r="CO9" s="1825"/>
      <c r="CP9" s="1831">
        <f aca="true" t="shared" si="1" ref="CP9:CP15">CP8+1000</f>
        <v>7000</v>
      </c>
      <c r="CQ9" s="1831"/>
      <c r="CR9" s="1831"/>
      <c r="CS9" s="1831"/>
      <c r="CT9" s="1831"/>
      <c r="CU9" s="1831"/>
      <c r="CV9" s="1831"/>
      <c r="CW9" s="1831"/>
      <c r="CX9" s="1831"/>
      <c r="CY9" s="1831"/>
      <c r="CZ9" s="1831"/>
      <c r="DA9" s="1831"/>
      <c r="DB9" s="1831"/>
      <c r="DC9" s="1831"/>
      <c r="DD9" s="1831"/>
      <c r="DE9" s="1831"/>
      <c r="DF9" s="1831"/>
      <c r="DG9" s="1832"/>
    </row>
    <row r="10" spans="1:111" ht="24.75" customHeight="1">
      <c r="A10" s="1850"/>
      <c r="B10" s="1851"/>
      <c r="C10" s="1852"/>
      <c r="D10" s="1820">
        <f t="shared" si="0"/>
        <v>4</v>
      </c>
      <c r="E10" s="1753"/>
      <c r="F10" s="1753"/>
      <c r="G10" s="1825" t="s">
        <v>356</v>
      </c>
      <c r="H10" s="1825"/>
      <c r="I10" s="1825"/>
      <c r="J10" s="1825"/>
      <c r="K10" s="1825"/>
      <c r="L10" s="1825"/>
      <c r="M10" s="1825"/>
      <c r="N10" s="1825"/>
      <c r="O10" s="1825"/>
      <c r="P10" s="1825"/>
      <c r="Q10" s="1825"/>
      <c r="R10" s="1825"/>
      <c r="S10" s="1825"/>
      <c r="T10" s="1825"/>
      <c r="U10" s="1825"/>
      <c r="V10" s="1825"/>
      <c r="W10" s="1825"/>
      <c r="X10" s="1825"/>
      <c r="Y10" s="1825"/>
      <c r="Z10" s="1825"/>
      <c r="AA10" s="1825"/>
      <c r="AB10" s="1825"/>
      <c r="AC10" s="1825"/>
      <c r="AD10" s="1825"/>
      <c r="AE10" s="1825"/>
      <c r="AF10" s="1825"/>
      <c r="AG10" s="1825"/>
      <c r="AH10" s="1825"/>
      <c r="AI10" s="1825"/>
      <c r="AJ10" s="1825"/>
      <c r="AK10" s="1825"/>
      <c r="AL10" s="1825"/>
      <c r="AM10" s="1825"/>
      <c r="AN10" s="1825"/>
      <c r="AO10" s="1825"/>
      <c r="AP10" s="1825"/>
      <c r="AQ10" s="1825"/>
      <c r="AR10" s="1825"/>
      <c r="AS10" s="1825"/>
      <c r="AT10" s="1825"/>
      <c r="AU10" s="1825"/>
      <c r="AV10" s="1825"/>
      <c r="AW10" s="1825"/>
      <c r="AX10" s="1825"/>
      <c r="AY10" s="1825"/>
      <c r="AZ10" s="1825"/>
      <c r="BA10" s="1825"/>
      <c r="BB10" s="1825"/>
      <c r="BC10" s="1825"/>
      <c r="BD10" s="1825"/>
      <c r="BE10" s="1825"/>
      <c r="BF10" s="1825"/>
      <c r="BG10" s="1825"/>
      <c r="BH10" s="1825"/>
      <c r="BI10" s="1825"/>
      <c r="BJ10" s="1825"/>
      <c r="BK10" s="1825"/>
      <c r="BL10" s="1825"/>
      <c r="BM10" s="1825"/>
      <c r="BN10" s="1825"/>
      <c r="BO10" s="1825"/>
      <c r="BP10" s="1825"/>
      <c r="BQ10" s="1825"/>
      <c r="BR10" s="1825"/>
      <c r="BS10" s="1825"/>
      <c r="BT10" s="1825"/>
      <c r="BU10" s="1825"/>
      <c r="BV10" s="1825"/>
      <c r="BW10" s="1825"/>
      <c r="BX10" s="1825"/>
      <c r="BY10" s="1825"/>
      <c r="BZ10" s="1825"/>
      <c r="CA10" s="1825"/>
      <c r="CB10" s="1825"/>
      <c r="CC10" s="1825"/>
      <c r="CD10" s="1825"/>
      <c r="CE10" s="1825"/>
      <c r="CF10" s="1825"/>
      <c r="CG10" s="1825"/>
      <c r="CH10" s="1825"/>
      <c r="CI10" s="1825"/>
      <c r="CJ10" s="1825"/>
      <c r="CK10" s="1825"/>
      <c r="CL10" s="1825"/>
      <c r="CM10" s="1825"/>
      <c r="CN10" s="1825"/>
      <c r="CO10" s="1825"/>
      <c r="CP10" s="1831">
        <f t="shared" si="1"/>
        <v>8000</v>
      </c>
      <c r="CQ10" s="1831"/>
      <c r="CR10" s="1831"/>
      <c r="CS10" s="1831"/>
      <c r="CT10" s="1831"/>
      <c r="CU10" s="1831"/>
      <c r="CV10" s="1831"/>
      <c r="CW10" s="1831"/>
      <c r="CX10" s="1831"/>
      <c r="CY10" s="1831"/>
      <c r="CZ10" s="1831"/>
      <c r="DA10" s="1831"/>
      <c r="DB10" s="1831"/>
      <c r="DC10" s="1831"/>
      <c r="DD10" s="1831"/>
      <c r="DE10" s="1831"/>
      <c r="DF10" s="1831"/>
      <c r="DG10" s="1832"/>
    </row>
    <row r="11" spans="1:111" ht="24.75" customHeight="1">
      <c r="A11" s="1850"/>
      <c r="B11" s="1851"/>
      <c r="C11" s="1852"/>
      <c r="D11" s="1820">
        <f t="shared" si="0"/>
        <v>5</v>
      </c>
      <c r="E11" s="1753"/>
      <c r="F11" s="1753"/>
      <c r="G11" s="1825" t="s">
        <v>357</v>
      </c>
      <c r="H11" s="1825"/>
      <c r="I11" s="1825"/>
      <c r="J11" s="1825"/>
      <c r="K11" s="1825"/>
      <c r="L11" s="1825"/>
      <c r="M11" s="1825"/>
      <c r="N11" s="1825"/>
      <c r="O11" s="1825"/>
      <c r="P11" s="1825"/>
      <c r="Q11" s="1825"/>
      <c r="R11" s="1825"/>
      <c r="S11" s="1825"/>
      <c r="T11" s="1825"/>
      <c r="U11" s="1825"/>
      <c r="V11" s="1825"/>
      <c r="W11" s="1825"/>
      <c r="X11" s="1825"/>
      <c r="Y11" s="1825"/>
      <c r="Z11" s="1825"/>
      <c r="AA11" s="1825"/>
      <c r="AB11" s="1825"/>
      <c r="AC11" s="1825"/>
      <c r="AD11" s="1825"/>
      <c r="AE11" s="1825"/>
      <c r="AF11" s="1825"/>
      <c r="AG11" s="1825"/>
      <c r="AH11" s="1825"/>
      <c r="AI11" s="1825"/>
      <c r="AJ11" s="1825"/>
      <c r="AK11" s="1825"/>
      <c r="AL11" s="1825"/>
      <c r="AM11" s="1825"/>
      <c r="AN11" s="1825"/>
      <c r="AO11" s="1825"/>
      <c r="AP11" s="1825"/>
      <c r="AQ11" s="1825"/>
      <c r="AR11" s="1825"/>
      <c r="AS11" s="1825"/>
      <c r="AT11" s="1825"/>
      <c r="AU11" s="1825"/>
      <c r="AV11" s="1825"/>
      <c r="AW11" s="1825"/>
      <c r="AX11" s="1825"/>
      <c r="AY11" s="1825"/>
      <c r="AZ11" s="1825"/>
      <c r="BA11" s="1825"/>
      <c r="BB11" s="1825"/>
      <c r="BC11" s="1825"/>
      <c r="BD11" s="1825"/>
      <c r="BE11" s="1825"/>
      <c r="BF11" s="1825"/>
      <c r="BG11" s="1825"/>
      <c r="BH11" s="1825"/>
      <c r="BI11" s="1825"/>
      <c r="BJ11" s="1825"/>
      <c r="BK11" s="1825"/>
      <c r="BL11" s="1825"/>
      <c r="BM11" s="1825"/>
      <c r="BN11" s="1825"/>
      <c r="BO11" s="1825"/>
      <c r="BP11" s="1825"/>
      <c r="BQ11" s="1825"/>
      <c r="BR11" s="1825"/>
      <c r="BS11" s="1825"/>
      <c r="BT11" s="1825"/>
      <c r="BU11" s="1825"/>
      <c r="BV11" s="1825"/>
      <c r="BW11" s="1825"/>
      <c r="BX11" s="1825"/>
      <c r="BY11" s="1825"/>
      <c r="BZ11" s="1825"/>
      <c r="CA11" s="1825"/>
      <c r="CB11" s="1825"/>
      <c r="CC11" s="1825"/>
      <c r="CD11" s="1825"/>
      <c r="CE11" s="1825"/>
      <c r="CF11" s="1825"/>
      <c r="CG11" s="1825"/>
      <c r="CH11" s="1825"/>
      <c r="CI11" s="1825"/>
      <c r="CJ11" s="1825"/>
      <c r="CK11" s="1825"/>
      <c r="CL11" s="1825"/>
      <c r="CM11" s="1825"/>
      <c r="CN11" s="1825"/>
      <c r="CO11" s="1825"/>
      <c r="CP11" s="1831">
        <f t="shared" si="1"/>
        <v>9000</v>
      </c>
      <c r="CQ11" s="1831"/>
      <c r="CR11" s="1831"/>
      <c r="CS11" s="1831"/>
      <c r="CT11" s="1831"/>
      <c r="CU11" s="1831"/>
      <c r="CV11" s="1831"/>
      <c r="CW11" s="1831"/>
      <c r="CX11" s="1831"/>
      <c r="CY11" s="1831"/>
      <c r="CZ11" s="1831"/>
      <c r="DA11" s="1831"/>
      <c r="DB11" s="1831"/>
      <c r="DC11" s="1831"/>
      <c r="DD11" s="1831"/>
      <c r="DE11" s="1831"/>
      <c r="DF11" s="1831"/>
      <c r="DG11" s="1832"/>
    </row>
    <row r="12" spans="1:111" ht="24.75" customHeight="1">
      <c r="A12" s="1850"/>
      <c r="B12" s="1851"/>
      <c r="C12" s="1852"/>
      <c r="D12" s="1820">
        <f t="shared" si="0"/>
        <v>6</v>
      </c>
      <c r="E12" s="1753"/>
      <c r="F12" s="1753"/>
      <c r="G12" s="1825" t="s">
        <v>358</v>
      </c>
      <c r="H12" s="1825"/>
      <c r="I12" s="1825"/>
      <c r="J12" s="1825"/>
      <c r="K12" s="1825"/>
      <c r="L12" s="1825"/>
      <c r="M12" s="1825"/>
      <c r="N12" s="1825"/>
      <c r="O12" s="1825"/>
      <c r="P12" s="1825"/>
      <c r="Q12" s="1825"/>
      <c r="R12" s="1825"/>
      <c r="S12" s="1825"/>
      <c r="T12" s="1825"/>
      <c r="U12" s="1825"/>
      <c r="V12" s="1825"/>
      <c r="W12" s="1825"/>
      <c r="X12" s="1825"/>
      <c r="Y12" s="1825"/>
      <c r="Z12" s="1825"/>
      <c r="AA12" s="1825"/>
      <c r="AB12" s="1825"/>
      <c r="AC12" s="1825"/>
      <c r="AD12" s="1825"/>
      <c r="AE12" s="1825"/>
      <c r="AF12" s="1825"/>
      <c r="AG12" s="1825"/>
      <c r="AH12" s="1825"/>
      <c r="AI12" s="1825"/>
      <c r="AJ12" s="1825"/>
      <c r="AK12" s="1825"/>
      <c r="AL12" s="1825"/>
      <c r="AM12" s="1825"/>
      <c r="AN12" s="1825"/>
      <c r="AO12" s="1825"/>
      <c r="AP12" s="1825"/>
      <c r="AQ12" s="1825"/>
      <c r="AR12" s="1825"/>
      <c r="AS12" s="1825"/>
      <c r="AT12" s="1825"/>
      <c r="AU12" s="1825"/>
      <c r="AV12" s="1825"/>
      <c r="AW12" s="1825"/>
      <c r="AX12" s="1825"/>
      <c r="AY12" s="1825"/>
      <c r="AZ12" s="1825"/>
      <c r="BA12" s="1825"/>
      <c r="BB12" s="1825"/>
      <c r="BC12" s="1825"/>
      <c r="BD12" s="1825"/>
      <c r="BE12" s="1825"/>
      <c r="BF12" s="1825"/>
      <c r="BG12" s="1825"/>
      <c r="BH12" s="1825"/>
      <c r="BI12" s="1825"/>
      <c r="BJ12" s="1825"/>
      <c r="BK12" s="1825"/>
      <c r="BL12" s="1825"/>
      <c r="BM12" s="1825"/>
      <c r="BN12" s="1825"/>
      <c r="BO12" s="1825"/>
      <c r="BP12" s="1825"/>
      <c r="BQ12" s="1825"/>
      <c r="BR12" s="1825"/>
      <c r="BS12" s="1825"/>
      <c r="BT12" s="1825"/>
      <c r="BU12" s="1825"/>
      <c r="BV12" s="1825"/>
      <c r="BW12" s="1825"/>
      <c r="BX12" s="1825"/>
      <c r="BY12" s="1825"/>
      <c r="BZ12" s="1825"/>
      <c r="CA12" s="1825"/>
      <c r="CB12" s="1825"/>
      <c r="CC12" s="1825"/>
      <c r="CD12" s="1825"/>
      <c r="CE12" s="1825"/>
      <c r="CF12" s="1825"/>
      <c r="CG12" s="1825"/>
      <c r="CH12" s="1825"/>
      <c r="CI12" s="1825"/>
      <c r="CJ12" s="1825"/>
      <c r="CK12" s="1825"/>
      <c r="CL12" s="1825"/>
      <c r="CM12" s="1825"/>
      <c r="CN12" s="1825"/>
      <c r="CO12" s="1825"/>
      <c r="CP12" s="1831">
        <f t="shared" si="1"/>
        <v>10000</v>
      </c>
      <c r="CQ12" s="1831"/>
      <c r="CR12" s="1831"/>
      <c r="CS12" s="1831"/>
      <c r="CT12" s="1831"/>
      <c r="CU12" s="1831"/>
      <c r="CV12" s="1831"/>
      <c r="CW12" s="1831"/>
      <c r="CX12" s="1831"/>
      <c r="CY12" s="1831"/>
      <c r="CZ12" s="1831"/>
      <c r="DA12" s="1831"/>
      <c r="DB12" s="1831"/>
      <c r="DC12" s="1831"/>
      <c r="DD12" s="1831"/>
      <c r="DE12" s="1831"/>
      <c r="DF12" s="1831"/>
      <c r="DG12" s="1832"/>
    </row>
    <row r="13" spans="1:111" ht="24.75" customHeight="1">
      <c r="A13" s="1850"/>
      <c r="B13" s="1851"/>
      <c r="C13" s="1852"/>
      <c r="D13" s="1820">
        <f t="shared" si="0"/>
        <v>7</v>
      </c>
      <c r="E13" s="1753"/>
      <c r="F13" s="1753"/>
      <c r="G13" s="1825" t="s">
        <v>359</v>
      </c>
      <c r="H13" s="1825"/>
      <c r="I13" s="1825"/>
      <c r="J13" s="1825"/>
      <c r="K13" s="1825"/>
      <c r="L13" s="1825"/>
      <c r="M13" s="1825"/>
      <c r="N13" s="1825"/>
      <c r="O13" s="1825"/>
      <c r="P13" s="1825"/>
      <c r="Q13" s="1825"/>
      <c r="R13" s="1825"/>
      <c r="S13" s="1825"/>
      <c r="T13" s="1825"/>
      <c r="U13" s="1825"/>
      <c r="V13" s="1825"/>
      <c r="W13" s="1825"/>
      <c r="X13" s="1825"/>
      <c r="Y13" s="1825"/>
      <c r="Z13" s="1825"/>
      <c r="AA13" s="1825"/>
      <c r="AB13" s="1825"/>
      <c r="AC13" s="1825"/>
      <c r="AD13" s="1825"/>
      <c r="AE13" s="1825"/>
      <c r="AF13" s="1825"/>
      <c r="AG13" s="1825"/>
      <c r="AH13" s="1825"/>
      <c r="AI13" s="1825"/>
      <c r="AJ13" s="1825"/>
      <c r="AK13" s="1825"/>
      <c r="AL13" s="1825"/>
      <c r="AM13" s="1825"/>
      <c r="AN13" s="1825"/>
      <c r="AO13" s="1825"/>
      <c r="AP13" s="1825"/>
      <c r="AQ13" s="1825"/>
      <c r="AR13" s="1825"/>
      <c r="AS13" s="1825"/>
      <c r="AT13" s="1825"/>
      <c r="AU13" s="1825"/>
      <c r="AV13" s="1825"/>
      <c r="AW13" s="1825"/>
      <c r="AX13" s="1825"/>
      <c r="AY13" s="1825"/>
      <c r="AZ13" s="1825"/>
      <c r="BA13" s="1825"/>
      <c r="BB13" s="1825"/>
      <c r="BC13" s="1825"/>
      <c r="BD13" s="1825"/>
      <c r="BE13" s="1825"/>
      <c r="BF13" s="1825"/>
      <c r="BG13" s="1825"/>
      <c r="BH13" s="1825"/>
      <c r="BI13" s="1825"/>
      <c r="BJ13" s="1825"/>
      <c r="BK13" s="1825"/>
      <c r="BL13" s="1825"/>
      <c r="BM13" s="1825"/>
      <c r="BN13" s="1825"/>
      <c r="BO13" s="1825"/>
      <c r="BP13" s="1825"/>
      <c r="BQ13" s="1825"/>
      <c r="BR13" s="1825"/>
      <c r="BS13" s="1825"/>
      <c r="BT13" s="1825"/>
      <c r="BU13" s="1825"/>
      <c r="BV13" s="1825"/>
      <c r="BW13" s="1825"/>
      <c r="BX13" s="1825"/>
      <c r="BY13" s="1825"/>
      <c r="BZ13" s="1825"/>
      <c r="CA13" s="1825"/>
      <c r="CB13" s="1825"/>
      <c r="CC13" s="1825"/>
      <c r="CD13" s="1825"/>
      <c r="CE13" s="1825"/>
      <c r="CF13" s="1825"/>
      <c r="CG13" s="1825"/>
      <c r="CH13" s="1825"/>
      <c r="CI13" s="1825"/>
      <c r="CJ13" s="1825"/>
      <c r="CK13" s="1825"/>
      <c r="CL13" s="1825"/>
      <c r="CM13" s="1825"/>
      <c r="CN13" s="1825"/>
      <c r="CO13" s="1825"/>
      <c r="CP13" s="1831">
        <f t="shared" si="1"/>
        <v>11000</v>
      </c>
      <c r="CQ13" s="1831"/>
      <c r="CR13" s="1831"/>
      <c r="CS13" s="1831"/>
      <c r="CT13" s="1831"/>
      <c r="CU13" s="1831"/>
      <c r="CV13" s="1831"/>
      <c r="CW13" s="1831"/>
      <c r="CX13" s="1831"/>
      <c r="CY13" s="1831"/>
      <c r="CZ13" s="1831"/>
      <c r="DA13" s="1831"/>
      <c r="DB13" s="1831"/>
      <c r="DC13" s="1831"/>
      <c r="DD13" s="1831"/>
      <c r="DE13" s="1831"/>
      <c r="DF13" s="1831"/>
      <c r="DG13" s="1832"/>
    </row>
    <row r="14" spans="1:111" ht="24.75" customHeight="1">
      <c r="A14" s="1850"/>
      <c r="B14" s="1851"/>
      <c r="C14" s="1852"/>
      <c r="D14" s="1820">
        <f t="shared" si="0"/>
        <v>8</v>
      </c>
      <c r="E14" s="1753"/>
      <c r="F14" s="1753"/>
      <c r="G14" s="1825" t="s">
        <v>360</v>
      </c>
      <c r="H14" s="1825"/>
      <c r="I14" s="1825"/>
      <c r="J14" s="1825"/>
      <c r="K14" s="1825"/>
      <c r="L14" s="1825"/>
      <c r="M14" s="1825"/>
      <c r="N14" s="1825"/>
      <c r="O14" s="1825"/>
      <c r="P14" s="1825"/>
      <c r="Q14" s="1825"/>
      <c r="R14" s="1825"/>
      <c r="S14" s="1825"/>
      <c r="T14" s="1825"/>
      <c r="U14" s="1825"/>
      <c r="V14" s="1825"/>
      <c r="W14" s="1825"/>
      <c r="X14" s="1825"/>
      <c r="Y14" s="1825"/>
      <c r="Z14" s="1825"/>
      <c r="AA14" s="1825"/>
      <c r="AB14" s="1825"/>
      <c r="AC14" s="1825"/>
      <c r="AD14" s="1825"/>
      <c r="AE14" s="1825"/>
      <c r="AF14" s="1825"/>
      <c r="AG14" s="1825"/>
      <c r="AH14" s="1825"/>
      <c r="AI14" s="1825"/>
      <c r="AJ14" s="1825"/>
      <c r="AK14" s="1825"/>
      <c r="AL14" s="1825"/>
      <c r="AM14" s="1825"/>
      <c r="AN14" s="1825"/>
      <c r="AO14" s="1825"/>
      <c r="AP14" s="1825"/>
      <c r="AQ14" s="1825"/>
      <c r="AR14" s="1825"/>
      <c r="AS14" s="1825"/>
      <c r="AT14" s="1825"/>
      <c r="AU14" s="1825"/>
      <c r="AV14" s="1825"/>
      <c r="AW14" s="1825"/>
      <c r="AX14" s="1825"/>
      <c r="AY14" s="1825"/>
      <c r="AZ14" s="1825"/>
      <c r="BA14" s="1825"/>
      <c r="BB14" s="1825"/>
      <c r="BC14" s="1825"/>
      <c r="BD14" s="1825"/>
      <c r="BE14" s="1825"/>
      <c r="BF14" s="1825"/>
      <c r="BG14" s="1825"/>
      <c r="BH14" s="1825"/>
      <c r="BI14" s="1825"/>
      <c r="BJ14" s="1825"/>
      <c r="BK14" s="1825"/>
      <c r="BL14" s="1825"/>
      <c r="BM14" s="1825"/>
      <c r="BN14" s="1825"/>
      <c r="BO14" s="1825"/>
      <c r="BP14" s="1825"/>
      <c r="BQ14" s="1825"/>
      <c r="BR14" s="1825"/>
      <c r="BS14" s="1825"/>
      <c r="BT14" s="1825"/>
      <c r="BU14" s="1825"/>
      <c r="BV14" s="1825"/>
      <c r="BW14" s="1825"/>
      <c r="BX14" s="1825"/>
      <c r="BY14" s="1825"/>
      <c r="BZ14" s="1825"/>
      <c r="CA14" s="1825"/>
      <c r="CB14" s="1825"/>
      <c r="CC14" s="1825"/>
      <c r="CD14" s="1825"/>
      <c r="CE14" s="1825"/>
      <c r="CF14" s="1825"/>
      <c r="CG14" s="1825"/>
      <c r="CH14" s="1825"/>
      <c r="CI14" s="1825"/>
      <c r="CJ14" s="1825"/>
      <c r="CK14" s="1825"/>
      <c r="CL14" s="1825"/>
      <c r="CM14" s="1825"/>
      <c r="CN14" s="1825"/>
      <c r="CO14" s="1825"/>
      <c r="CP14" s="1831">
        <f t="shared" si="1"/>
        <v>12000</v>
      </c>
      <c r="CQ14" s="1831"/>
      <c r="CR14" s="1831"/>
      <c r="CS14" s="1831"/>
      <c r="CT14" s="1831"/>
      <c r="CU14" s="1831"/>
      <c r="CV14" s="1831"/>
      <c r="CW14" s="1831"/>
      <c r="CX14" s="1831"/>
      <c r="CY14" s="1831"/>
      <c r="CZ14" s="1831"/>
      <c r="DA14" s="1831"/>
      <c r="DB14" s="1831"/>
      <c r="DC14" s="1831"/>
      <c r="DD14" s="1831"/>
      <c r="DE14" s="1831"/>
      <c r="DF14" s="1831"/>
      <c r="DG14" s="1832"/>
    </row>
    <row r="15" spans="1:111" ht="24.75" customHeight="1">
      <c r="A15" s="1850"/>
      <c r="B15" s="1851"/>
      <c r="C15" s="1852"/>
      <c r="D15" s="1820">
        <f t="shared" si="0"/>
        <v>9</v>
      </c>
      <c r="E15" s="1753"/>
      <c r="F15" s="1753"/>
      <c r="G15" s="1825" t="s">
        <v>361</v>
      </c>
      <c r="H15" s="1825"/>
      <c r="I15" s="1825"/>
      <c r="J15" s="1825"/>
      <c r="K15" s="1825"/>
      <c r="L15" s="1825"/>
      <c r="M15" s="1825"/>
      <c r="N15" s="1825"/>
      <c r="O15" s="1825"/>
      <c r="P15" s="1825"/>
      <c r="Q15" s="1825"/>
      <c r="R15" s="1825"/>
      <c r="S15" s="1825"/>
      <c r="T15" s="1825"/>
      <c r="U15" s="1825"/>
      <c r="V15" s="1825"/>
      <c r="W15" s="1825"/>
      <c r="X15" s="1825"/>
      <c r="Y15" s="1825"/>
      <c r="Z15" s="1825"/>
      <c r="AA15" s="1825"/>
      <c r="AB15" s="1825"/>
      <c r="AC15" s="1825"/>
      <c r="AD15" s="1825"/>
      <c r="AE15" s="1825"/>
      <c r="AF15" s="1825"/>
      <c r="AG15" s="1825"/>
      <c r="AH15" s="1825"/>
      <c r="AI15" s="1825"/>
      <c r="AJ15" s="1825"/>
      <c r="AK15" s="1825"/>
      <c r="AL15" s="1825"/>
      <c r="AM15" s="1825"/>
      <c r="AN15" s="1825"/>
      <c r="AO15" s="1825"/>
      <c r="AP15" s="1825"/>
      <c r="AQ15" s="1825"/>
      <c r="AR15" s="1825"/>
      <c r="AS15" s="1825"/>
      <c r="AT15" s="1825"/>
      <c r="AU15" s="1825"/>
      <c r="AV15" s="1825"/>
      <c r="AW15" s="1825"/>
      <c r="AX15" s="1825"/>
      <c r="AY15" s="1825"/>
      <c r="AZ15" s="1825"/>
      <c r="BA15" s="1825"/>
      <c r="BB15" s="1825"/>
      <c r="BC15" s="1825"/>
      <c r="BD15" s="1825"/>
      <c r="BE15" s="1825"/>
      <c r="BF15" s="1825"/>
      <c r="BG15" s="1825"/>
      <c r="BH15" s="1825"/>
      <c r="BI15" s="1825"/>
      <c r="BJ15" s="1825"/>
      <c r="BK15" s="1825"/>
      <c r="BL15" s="1825"/>
      <c r="BM15" s="1825"/>
      <c r="BN15" s="1825"/>
      <c r="BO15" s="1825"/>
      <c r="BP15" s="1825"/>
      <c r="BQ15" s="1825"/>
      <c r="BR15" s="1825"/>
      <c r="BS15" s="1825"/>
      <c r="BT15" s="1825"/>
      <c r="BU15" s="1825"/>
      <c r="BV15" s="1825"/>
      <c r="BW15" s="1825"/>
      <c r="BX15" s="1825"/>
      <c r="BY15" s="1825"/>
      <c r="BZ15" s="1825"/>
      <c r="CA15" s="1825"/>
      <c r="CB15" s="1825"/>
      <c r="CC15" s="1825"/>
      <c r="CD15" s="1825"/>
      <c r="CE15" s="1825"/>
      <c r="CF15" s="1825"/>
      <c r="CG15" s="1825"/>
      <c r="CH15" s="1825"/>
      <c r="CI15" s="1825"/>
      <c r="CJ15" s="1825"/>
      <c r="CK15" s="1825"/>
      <c r="CL15" s="1825"/>
      <c r="CM15" s="1825"/>
      <c r="CN15" s="1825"/>
      <c r="CO15" s="1825"/>
      <c r="CP15" s="1831">
        <f t="shared" si="1"/>
        <v>13000</v>
      </c>
      <c r="CQ15" s="1831"/>
      <c r="CR15" s="1831"/>
      <c r="CS15" s="1831"/>
      <c r="CT15" s="1831"/>
      <c r="CU15" s="1831"/>
      <c r="CV15" s="1831"/>
      <c r="CW15" s="1831"/>
      <c r="CX15" s="1831"/>
      <c r="CY15" s="1831"/>
      <c r="CZ15" s="1831"/>
      <c r="DA15" s="1831"/>
      <c r="DB15" s="1831"/>
      <c r="DC15" s="1831"/>
      <c r="DD15" s="1831"/>
      <c r="DE15" s="1831"/>
      <c r="DF15" s="1831"/>
      <c r="DG15" s="1832"/>
    </row>
    <row r="16" spans="1:111" ht="24.75" customHeight="1">
      <c r="A16" s="1850"/>
      <c r="B16" s="1851"/>
      <c r="C16" s="1852"/>
      <c r="D16" s="1820">
        <f t="shared" si="0"/>
        <v>10</v>
      </c>
      <c r="E16" s="1753"/>
      <c r="F16" s="1753"/>
      <c r="G16" s="1825" t="s">
        <v>362</v>
      </c>
      <c r="H16" s="1825"/>
      <c r="I16" s="1825"/>
      <c r="J16" s="1825"/>
      <c r="K16" s="1825"/>
      <c r="L16" s="1825"/>
      <c r="M16" s="1825"/>
      <c r="N16" s="1825"/>
      <c r="O16" s="1825"/>
      <c r="P16" s="1825"/>
      <c r="Q16" s="1825"/>
      <c r="R16" s="1825"/>
      <c r="S16" s="1825"/>
      <c r="T16" s="1825"/>
      <c r="U16" s="1825"/>
      <c r="V16" s="1825"/>
      <c r="W16" s="1825"/>
      <c r="X16" s="1825"/>
      <c r="Y16" s="1825"/>
      <c r="Z16" s="1825"/>
      <c r="AA16" s="1825"/>
      <c r="AB16" s="1825"/>
      <c r="AC16" s="1825"/>
      <c r="AD16" s="1825"/>
      <c r="AE16" s="1825"/>
      <c r="AF16" s="1825"/>
      <c r="AG16" s="1825"/>
      <c r="AH16" s="1825"/>
      <c r="AI16" s="1825"/>
      <c r="AJ16" s="1825"/>
      <c r="AK16" s="1825"/>
      <c r="AL16" s="1825"/>
      <c r="AM16" s="1825"/>
      <c r="AN16" s="1825"/>
      <c r="AO16" s="1825"/>
      <c r="AP16" s="1825"/>
      <c r="AQ16" s="1825"/>
      <c r="AR16" s="1825"/>
      <c r="AS16" s="1825"/>
      <c r="AT16" s="1825"/>
      <c r="AU16" s="1825"/>
      <c r="AV16" s="1825"/>
      <c r="AW16" s="1825"/>
      <c r="AX16" s="1825"/>
      <c r="AY16" s="1825"/>
      <c r="AZ16" s="1825"/>
      <c r="BA16" s="1825"/>
      <c r="BB16" s="1825"/>
      <c r="BC16" s="1825"/>
      <c r="BD16" s="1825"/>
      <c r="BE16" s="1825"/>
      <c r="BF16" s="1825"/>
      <c r="BG16" s="1825"/>
      <c r="BH16" s="1825"/>
      <c r="BI16" s="1825"/>
      <c r="BJ16" s="1825"/>
      <c r="BK16" s="1825"/>
      <c r="BL16" s="1825"/>
      <c r="BM16" s="1825"/>
      <c r="BN16" s="1825"/>
      <c r="BO16" s="1825"/>
      <c r="BP16" s="1825"/>
      <c r="BQ16" s="1825"/>
      <c r="BR16" s="1825"/>
      <c r="BS16" s="1825"/>
      <c r="BT16" s="1825"/>
      <c r="BU16" s="1825"/>
      <c r="BV16" s="1825"/>
      <c r="BW16" s="1825"/>
      <c r="BX16" s="1825"/>
      <c r="BY16" s="1825"/>
      <c r="BZ16" s="1825"/>
      <c r="CA16" s="1825"/>
      <c r="CB16" s="1825"/>
      <c r="CC16" s="1825"/>
      <c r="CD16" s="1825"/>
      <c r="CE16" s="1825"/>
      <c r="CF16" s="1825"/>
      <c r="CG16" s="1825"/>
      <c r="CH16" s="1825"/>
      <c r="CI16" s="1825"/>
      <c r="CJ16" s="1825"/>
      <c r="CK16" s="1825"/>
      <c r="CL16" s="1825"/>
      <c r="CM16" s="1825"/>
      <c r="CN16" s="1825"/>
      <c r="CO16" s="1825"/>
      <c r="CP16" s="1723">
        <f>SUM(CP7:DG15)</f>
        <v>81000</v>
      </c>
      <c r="CQ16" s="1723"/>
      <c r="CR16" s="1723"/>
      <c r="CS16" s="1723"/>
      <c r="CT16" s="1723"/>
      <c r="CU16" s="1723"/>
      <c r="CV16" s="1723"/>
      <c r="CW16" s="1723"/>
      <c r="CX16" s="1723"/>
      <c r="CY16" s="1723"/>
      <c r="CZ16" s="1723"/>
      <c r="DA16" s="1723"/>
      <c r="DB16" s="1723"/>
      <c r="DC16" s="1723"/>
      <c r="DD16" s="1723"/>
      <c r="DE16" s="1723"/>
      <c r="DF16" s="1723"/>
      <c r="DG16" s="1724"/>
    </row>
    <row r="17" spans="1:111" ht="24.75" customHeight="1">
      <c r="A17" s="1850"/>
      <c r="B17" s="1851"/>
      <c r="C17" s="1852"/>
      <c r="D17" s="1820">
        <f t="shared" si="0"/>
        <v>11</v>
      </c>
      <c r="E17" s="1753"/>
      <c r="F17" s="1753"/>
      <c r="G17" s="1822" t="s">
        <v>363</v>
      </c>
      <c r="H17" s="1822"/>
      <c r="I17" s="1822"/>
      <c r="J17" s="1822"/>
      <c r="K17" s="1822"/>
      <c r="L17" s="1822"/>
      <c r="M17" s="1822"/>
      <c r="N17" s="1822"/>
      <c r="O17" s="1822"/>
      <c r="P17" s="1822"/>
      <c r="Q17" s="1822"/>
      <c r="R17" s="1822"/>
      <c r="S17" s="1822"/>
      <c r="T17" s="1822"/>
      <c r="U17" s="1822"/>
      <c r="V17" s="1822"/>
      <c r="W17" s="1822"/>
      <c r="X17" s="1822"/>
      <c r="Y17" s="1822"/>
      <c r="Z17" s="1822"/>
      <c r="AA17" s="1822"/>
      <c r="AB17" s="1822"/>
      <c r="AC17" s="1822"/>
      <c r="AD17" s="1822"/>
      <c r="AE17" s="1822"/>
      <c r="AF17" s="1822"/>
      <c r="AG17" s="1822"/>
      <c r="AH17" s="1822"/>
      <c r="AI17" s="1822"/>
      <c r="AJ17" s="1822"/>
      <c r="AK17" s="1822"/>
      <c r="AL17" s="1822"/>
      <c r="AM17" s="1822"/>
      <c r="AN17" s="1822"/>
      <c r="AO17" s="1822"/>
      <c r="AP17" s="1822"/>
      <c r="AQ17" s="1822"/>
      <c r="AR17" s="1822"/>
      <c r="AS17" s="1822"/>
      <c r="AT17" s="1822"/>
      <c r="AU17" s="1822"/>
      <c r="AV17" s="1822"/>
      <c r="AW17" s="1822"/>
      <c r="AX17" s="1822"/>
      <c r="AY17" s="1822"/>
      <c r="AZ17" s="1822"/>
      <c r="BA17" s="1822"/>
      <c r="BB17" s="1822"/>
      <c r="BC17" s="1822"/>
      <c r="BD17" s="1822"/>
      <c r="BE17" s="1822"/>
      <c r="BF17" s="1822"/>
      <c r="BG17" s="1822"/>
      <c r="BH17" s="1822"/>
      <c r="BI17" s="1822"/>
      <c r="BJ17" s="1822"/>
      <c r="BK17" s="1822"/>
      <c r="BL17" s="1822"/>
      <c r="BM17" s="1822"/>
      <c r="BN17" s="1822"/>
      <c r="BO17" s="1822"/>
      <c r="BP17" s="1822"/>
      <c r="BQ17" s="1822"/>
      <c r="BR17" s="1822"/>
      <c r="BS17" s="1822"/>
      <c r="BT17" s="1822"/>
      <c r="BU17" s="1822"/>
      <c r="BV17" s="1822"/>
      <c r="BW17" s="1822"/>
      <c r="BX17" s="1822"/>
      <c r="BY17" s="1822"/>
      <c r="BZ17" s="1822"/>
      <c r="CA17" s="1822"/>
      <c r="CB17" s="1822"/>
      <c r="CC17" s="1822"/>
      <c r="CD17" s="1822"/>
      <c r="CE17" s="1822"/>
      <c r="CF17" s="1822"/>
      <c r="CG17" s="1822"/>
      <c r="CH17" s="1822"/>
      <c r="CI17" s="1822"/>
      <c r="CJ17" s="1822"/>
      <c r="CK17" s="1822"/>
      <c r="CL17" s="1822"/>
      <c r="CM17" s="1822"/>
      <c r="CN17" s="1822"/>
      <c r="CO17" s="1822"/>
      <c r="CP17" s="1831"/>
      <c r="CQ17" s="1831"/>
      <c r="CR17" s="1831"/>
      <c r="CS17" s="1831"/>
      <c r="CT17" s="1831"/>
      <c r="CU17" s="1831"/>
      <c r="CV17" s="1831"/>
      <c r="CW17" s="1831"/>
      <c r="CX17" s="1831"/>
      <c r="CY17" s="1831"/>
      <c r="CZ17" s="1831"/>
      <c r="DA17" s="1831"/>
      <c r="DB17" s="1831"/>
      <c r="DC17" s="1831"/>
      <c r="DD17" s="1831"/>
      <c r="DE17" s="1831"/>
      <c r="DF17" s="1831"/>
      <c r="DG17" s="1832"/>
    </row>
    <row r="18" spans="1:111" ht="24.75" customHeight="1" thickBot="1">
      <c r="A18" s="1853"/>
      <c r="B18" s="1854"/>
      <c r="C18" s="1855"/>
      <c r="D18" s="1820">
        <f t="shared" si="0"/>
        <v>12</v>
      </c>
      <c r="E18" s="1753"/>
      <c r="F18" s="1753"/>
      <c r="G18" s="1821" t="s">
        <v>720</v>
      </c>
      <c r="H18" s="1822"/>
      <c r="I18" s="1822"/>
      <c r="J18" s="1822"/>
      <c r="K18" s="1822"/>
      <c r="L18" s="1822"/>
      <c r="M18" s="1822"/>
      <c r="N18" s="1822"/>
      <c r="O18" s="1822"/>
      <c r="P18" s="1822"/>
      <c r="Q18" s="1822"/>
      <c r="R18" s="1822"/>
      <c r="S18" s="1822"/>
      <c r="T18" s="1822"/>
      <c r="U18" s="1822"/>
      <c r="V18" s="1822"/>
      <c r="W18" s="1822"/>
      <c r="X18" s="1822"/>
      <c r="Y18" s="1822"/>
      <c r="Z18" s="1822"/>
      <c r="AA18" s="1822"/>
      <c r="AB18" s="1822"/>
      <c r="AC18" s="1822"/>
      <c r="AD18" s="1822"/>
      <c r="AE18" s="1822"/>
      <c r="AF18" s="1822"/>
      <c r="AG18" s="1822"/>
      <c r="AH18" s="1822"/>
      <c r="AI18" s="1822"/>
      <c r="AJ18" s="1822"/>
      <c r="AK18" s="1822"/>
      <c r="AL18" s="1822"/>
      <c r="AM18" s="1822"/>
      <c r="AN18" s="1822"/>
      <c r="AO18" s="1822"/>
      <c r="AP18" s="1822"/>
      <c r="AQ18" s="1822"/>
      <c r="AR18" s="1822"/>
      <c r="AS18" s="1822"/>
      <c r="AT18" s="1822"/>
      <c r="AU18" s="1822"/>
      <c r="AV18" s="1822"/>
      <c r="AW18" s="1822"/>
      <c r="AX18" s="1822"/>
      <c r="AY18" s="1822"/>
      <c r="AZ18" s="1822"/>
      <c r="BA18" s="1822"/>
      <c r="BB18" s="1822"/>
      <c r="BC18" s="1822"/>
      <c r="BD18" s="1822"/>
      <c r="BE18" s="1822"/>
      <c r="BF18" s="1822"/>
      <c r="BG18" s="1822"/>
      <c r="BH18" s="1822"/>
      <c r="BI18" s="1822"/>
      <c r="BJ18" s="1822"/>
      <c r="BK18" s="1822"/>
      <c r="BL18" s="1822"/>
      <c r="BM18" s="1822"/>
      <c r="BN18" s="1822"/>
      <c r="BO18" s="1822"/>
      <c r="BP18" s="1822"/>
      <c r="BQ18" s="1822"/>
      <c r="BR18" s="1822"/>
      <c r="BS18" s="1822"/>
      <c r="BT18" s="1822"/>
      <c r="BU18" s="1822"/>
      <c r="BV18" s="1822"/>
      <c r="BW18" s="1822"/>
      <c r="BX18" s="1822"/>
      <c r="BY18" s="1822"/>
      <c r="BZ18" s="1822"/>
      <c r="CA18" s="1822"/>
      <c r="CB18" s="1822"/>
      <c r="CC18" s="1822"/>
      <c r="CD18" s="1822"/>
      <c r="CE18" s="1822"/>
      <c r="CF18" s="1822"/>
      <c r="CG18" s="1822"/>
      <c r="CH18" s="1822"/>
      <c r="CI18" s="1822"/>
      <c r="CJ18" s="1822"/>
      <c r="CK18" s="1822"/>
      <c r="CL18" s="1822"/>
      <c r="CM18" s="1822"/>
      <c r="CN18" s="1822"/>
      <c r="CO18" s="1822"/>
      <c r="CP18" s="1723">
        <f>+CP16-CP17</f>
        <v>81000</v>
      </c>
      <c r="CQ18" s="1723"/>
      <c r="CR18" s="1723"/>
      <c r="CS18" s="1723"/>
      <c r="CT18" s="1723"/>
      <c r="CU18" s="1723"/>
      <c r="CV18" s="1723"/>
      <c r="CW18" s="1723"/>
      <c r="CX18" s="1723"/>
      <c r="CY18" s="1723"/>
      <c r="CZ18" s="1723"/>
      <c r="DA18" s="1723"/>
      <c r="DB18" s="1723"/>
      <c r="DC18" s="1723"/>
      <c r="DD18" s="1723"/>
      <c r="DE18" s="1723"/>
      <c r="DF18" s="1723"/>
      <c r="DG18" s="1724"/>
    </row>
    <row r="19" spans="1:111" ht="9.75" customHeight="1">
      <c r="A19" s="1773"/>
      <c r="B19" s="1774"/>
      <c r="C19" s="1775"/>
      <c r="D19" s="1820">
        <f t="shared" si="0"/>
        <v>13</v>
      </c>
      <c r="E19" s="1753"/>
      <c r="F19" s="1753"/>
      <c r="G19" s="1825" t="s">
        <v>364</v>
      </c>
      <c r="H19" s="1825"/>
      <c r="I19" s="1825"/>
      <c r="J19" s="1825"/>
      <c r="K19" s="1825"/>
      <c r="L19" s="1825"/>
      <c r="M19" s="1825"/>
      <c r="N19" s="1825"/>
      <c r="O19" s="1825"/>
      <c r="P19" s="1825"/>
      <c r="Q19" s="1825"/>
      <c r="R19" s="1825"/>
      <c r="S19" s="1825"/>
      <c r="T19" s="1825"/>
      <c r="U19" s="1825"/>
      <c r="V19" s="1825"/>
      <c r="W19" s="1825"/>
      <c r="X19" s="1825"/>
      <c r="Y19" s="1825"/>
      <c r="Z19" s="1825"/>
      <c r="AA19" s="1825"/>
      <c r="AB19" s="1825"/>
      <c r="AC19" s="1825"/>
      <c r="AD19" s="1825"/>
      <c r="AE19" s="1825"/>
      <c r="AF19" s="1825"/>
      <c r="AG19" s="1825"/>
      <c r="AH19" s="1825"/>
      <c r="AI19" s="1825"/>
      <c r="AJ19" s="1825"/>
      <c r="AK19" s="1825"/>
      <c r="AL19" s="1825"/>
      <c r="AM19" s="1825"/>
      <c r="AN19" s="1825"/>
      <c r="AO19" s="1825"/>
      <c r="AP19" s="1825"/>
      <c r="AQ19" s="1825"/>
      <c r="AR19" s="1825"/>
      <c r="AS19" s="1825"/>
      <c r="AT19" s="1825"/>
      <c r="AU19" s="1825"/>
      <c r="AV19" s="1825"/>
      <c r="AW19" s="1825"/>
      <c r="AX19" s="1825"/>
      <c r="AY19" s="1825"/>
      <c r="AZ19" s="1825"/>
      <c r="BA19" s="1825"/>
      <c r="BB19" s="1825"/>
      <c r="BC19" s="1825"/>
      <c r="BD19" s="1825"/>
      <c r="BE19" s="1825"/>
      <c r="BF19" s="1825"/>
      <c r="BG19" s="1825"/>
      <c r="BH19" s="1825"/>
      <c r="BI19" s="1825"/>
      <c r="BJ19" s="1825"/>
      <c r="BK19" s="1825"/>
      <c r="BL19" s="1825"/>
      <c r="BM19" s="1825"/>
      <c r="BN19" s="1825"/>
      <c r="BO19" s="1825"/>
      <c r="BP19" s="1825"/>
      <c r="BQ19" s="1825"/>
      <c r="BR19" s="1825"/>
      <c r="BS19" s="1825"/>
      <c r="BT19" s="1825"/>
      <c r="BU19" s="1825"/>
      <c r="BV19" s="1825"/>
      <c r="BW19" s="1825"/>
      <c r="BX19" s="1825"/>
      <c r="BY19" s="1825"/>
      <c r="BZ19" s="1825"/>
      <c r="CA19" s="1825"/>
      <c r="CB19" s="1825"/>
      <c r="CC19" s="1825"/>
      <c r="CD19" s="1825"/>
      <c r="CE19" s="1825"/>
      <c r="CF19" s="1825"/>
      <c r="CG19" s="1825"/>
      <c r="CH19" s="1825"/>
      <c r="CI19" s="1825"/>
      <c r="CJ19" s="1825"/>
      <c r="CK19" s="1825"/>
      <c r="CL19" s="1825"/>
      <c r="CM19" s="1825"/>
      <c r="CN19" s="1825"/>
      <c r="CO19" s="1825"/>
      <c r="CP19" s="1827" t="s">
        <v>365</v>
      </c>
      <c r="CQ19" s="1827"/>
      <c r="CR19" s="1827"/>
      <c r="CS19" s="1827"/>
      <c r="CT19" s="1827"/>
      <c r="CU19" s="1827"/>
      <c r="CV19" s="1827"/>
      <c r="CW19" s="1827"/>
      <c r="CX19" s="1827"/>
      <c r="CY19" s="1827" t="s">
        <v>366</v>
      </c>
      <c r="CZ19" s="1827"/>
      <c r="DA19" s="1827"/>
      <c r="DB19" s="1827"/>
      <c r="DC19" s="1827"/>
      <c r="DD19" s="1827"/>
      <c r="DE19" s="1827"/>
      <c r="DF19" s="1827"/>
      <c r="DG19" s="1828"/>
    </row>
    <row r="20" spans="1:111" ht="19.5" customHeight="1" thickBot="1">
      <c r="A20" s="1776"/>
      <c r="B20" s="1777"/>
      <c r="C20" s="1778"/>
      <c r="D20" s="1823"/>
      <c r="E20" s="1824"/>
      <c r="F20" s="1824"/>
      <c r="G20" s="1826"/>
      <c r="H20" s="1826"/>
      <c r="I20" s="1826"/>
      <c r="J20" s="1826"/>
      <c r="K20" s="1826"/>
      <c r="L20" s="1826"/>
      <c r="M20" s="1826"/>
      <c r="N20" s="1826"/>
      <c r="O20" s="1826"/>
      <c r="P20" s="1826"/>
      <c r="Q20" s="1826"/>
      <c r="R20" s="1826"/>
      <c r="S20" s="1826"/>
      <c r="T20" s="1826"/>
      <c r="U20" s="1826"/>
      <c r="V20" s="1826"/>
      <c r="W20" s="1826"/>
      <c r="X20" s="1826"/>
      <c r="Y20" s="1826"/>
      <c r="Z20" s="1826"/>
      <c r="AA20" s="1826"/>
      <c r="AB20" s="1826"/>
      <c r="AC20" s="1826"/>
      <c r="AD20" s="1826"/>
      <c r="AE20" s="1826"/>
      <c r="AF20" s="1826"/>
      <c r="AG20" s="1826"/>
      <c r="AH20" s="1826"/>
      <c r="AI20" s="1826"/>
      <c r="AJ20" s="1826"/>
      <c r="AK20" s="1826"/>
      <c r="AL20" s="1826"/>
      <c r="AM20" s="1826"/>
      <c r="AN20" s="1826"/>
      <c r="AO20" s="1826"/>
      <c r="AP20" s="1826"/>
      <c r="AQ20" s="1826"/>
      <c r="AR20" s="1826"/>
      <c r="AS20" s="1826"/>
      <c r="AT20" s="1826"/>
      <c r="AU20" s="1826"/>
      <c r="AV20" s="1826"/>
      <c r="AW20" s="1826"/>
      <c r="AX20" s="1826"/>
      <c r="AY20" s="1826"/>
      <c r="AZ20" s="1826"/>
      <c r="BA20" s="1826"/>
      <c r="BB20" s="1826"/>
      <c r="BC20" s="1826"/>
      <c r="BD20" s="1826"/>
      <c r="BE20" s="1826"/>
      <c r="BF20" s="1826"/>
      <c r="BG20" s="1826"/>
      <c r="BH20" s="1826"/>
      <c r="BI20" s="1826"/>
      <c r="BJ20" s="1826"/>
      <c r="BK20" s="1826"/>
      <c r="BL20" s="1826"/>
      <c r="BM20" s="1826"/>
      <c r="BN20" s="1826"/>
      <c r="BO20" s="1826"/>
      <c r="BP20" s="1826"/>
      <c r="BQ20" s="1826"/>
      <c r="BR20" s="1826"/>
      <c r="BS20" s="1826"/>
      <c r="BT20" s="1826"/>
      <c r="BU20" s="1826"/>
      <c r="BV20" s="1826"/>
      <c r="BW20" s="1826"/>
      <c r="BX20" s="1826"/>
      <c r="BY20" s="1826"/>
      <c r="BZ20" s="1826"/>
      <c r="CA20" s="1826"/>
      <c r="CB20" s="1826"/>
      <c r="CC20" s="1826"/>
      <c r="CD20" s="1826"/>
      <c r="CE20" s="1826"/>
      <c r="CF20" s="1826"/>
      <c r="CG20" s="1826"/>
      <c r="CH20" s="1826"/>
      <c r="CI20" s="1826"/>
      <c r="CJ20" s="1826"/>
      <c r="CK20" s="1826"/>
      <c r="CL20" s="1826"/>
      <c r="CM20" s="1826"/>
      <c r="CN20" s="1826"/>
      <c r="CO20" s="1826"/>
      <c r="CP20" s="1829"/>
      <c r="CQ20" s="1829"/>
      <c r="CR20" s="1829"/>
      <c r="CS20" s="1829"/>
      <c r="CT20" s="1829"/>
      <c r="CU20" s="1829"/>
      <c r="CV20" s="1829"/>
      <c r="CW20" s="1829"/>
      <c r="CX20" s="1829"/>
      <c r="CY20" s="1829"/>
      <c r="CZ20" s="1829"/>
      <c r="DA20" s="1829"/>
      <c r="DB20" s="1829"/>
      <c r="DC20" s="1829"/>
      <c r="DD20" s="1829"/>
      <c r="DE20" s="1829"/>
      <c r="DF20" s="1829"/>
      <c r="DG20" s="1830"/>
    </row>
    <row r="21" spans="1:111" ht="9">
      <c r="A21" s="119"/>
      <c r="B21" s="118"/>
      <c r="C21" s="118"/>
      <c r="D21" s="120"/>
      <c r="E21" s="120"/>
      <c r="F21" s="120"/>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21"/>
    </row>
    <row r="22" spans="1:111" ht="9">
      <c r="A22" s="122"/>
      <c r="B22" s="123"/>
      <c r="C22" s="123"/>
      <c r="D22" s="124"/>
      <c r="E22" s="124"/>
      <c r="F22" s="124"/>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5"/>
    </row>
    <row r="23" spans="1:111" ht="9">
      <c r="A23" s="122"/>
      <c r="B23" s="123"/>
      <c r="C23" s="123"/>
      <c r="D23" s="124"/>
      <c r="E23" s="124"/>
      <c r="F23" s="124"/>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5"/>
    </row>
    <row r="24" spans="1:111" ht="9">
      <c r="A24" s="122"/>
      <c r="B24" s="123"/>
      <c r="C24" s="123"/>
      <c r="D24" s="124"/>
      <c r="E24" s="124"/>
      <c r="F24" s="124"/>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5"/>
    </row>
    <row r="25" spans="1:111" ht="9">
      <c r="A25" s="122"/>
      <c r="B25" s="123"/>
      <c r="C25" s="123"/>
      <c r="D25" s="124"/>
      <c r="E25" s="124"/>
      <c r="F25" s="124"/>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5"/>
    </row>
    <row r="26" spans="1:111" ht="9">
      <c r="A26" s="122"/>
      <c r="B26" s="123"/>
      <c r="C26" s="123"/>
      <c r="D26" s="124"/>
      <c r="E26" s="124"/>
      <c r="F26" s="124"/>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36"/>
      <c r="CD26" s="136"/>
      <c r="CE26" s="136"/>
      <c r="CF26" s="136" t="s">
        <v>344</v>
      </c>
      <c r="CG26" s="136"/>
      <c r="CH26" s="136"/>
      <c r="CI26" s="136"/>
      <c r="CJ26" s="123"/>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5"/>
    </row>
    <row r="27" spans="1:111" ht="9.75" thickBot="1">
      <c r="A27" s="128"/>
      <c r="B27" s="129"/>
      <c r="C27" s="129"/>
      <c r="D27" s="130"/>
      <c r="E27" s="130"/>
      <c r="F27" s="130"/>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31"/>
    </row>
    <row r="28" spans="4:6" ht="9">
      <c r="D28" s="132"/>
      <c r="E28" s="132"/>
      <c r="F28" s="132"/>
    </row>
    <row r="29" spans="4:6" ht="9">
      <c r="D29" s="132"/>
      <c r="E29" s="132"/>
      <c r="F29" s="132"/>
    </row>
    <row r="30" spans="4:6" ht="9">
      <c r="D30" s="132"/>
      <c r="E30" s="132"/>
      <c r="F30" s="132"/>
    </row>
    <row r="31" spans="4:6" ht="9">
      <c r="D31" s="132"/>
      <c r="E31" s="132"/>
      <c r="F31" s="132"/>
    </row>
    <row r="32" spans="4:6" ht="9">
      <c r="D32" s="132"/>
      <c r="E32" s="132"/>
      <c r="F32" s="132"/>
    </row>
    <row r="33" spans="4:6" ht="9">
      <c r="D33" s="132"/>
      <c r="E33" s="132"/>
      <c r="F33" s="132"/>
    </row>
    <row r="34" spans="4:6" ht="9">
      <c r="D34" s="132"/>
      <c r="E34" s="132"/>
      <c r="F34" s="132"/>
    </row>
    <row r="35" spans="4:6" ht="9">
      <c r="D35" s="132"/>
      <c r="E35" s="132"/>
      <c r="F35" s="132"/>
    </row>
    <row r="36" spans="4:6" ht="9">
      <c r="D36" s="132"/>
      <c r="E36" s="132"/>
      <c r="F36" s="132"/>
    </row>
    <row r="37" spans="4:6" ht="9">
      <c r="D37" s="132"/>
      <c r="E37" s="132"/>
      <c r="F37" s="132"/>
    </row>
    <row r="38" spans="4:6" ht="9">
      <c r="D38" s="132"/>
      <c r="E38" s="132"/>
      <c r="F38" s="132"/>
    </row>
    <row r="39" spans="4:6" ht="9">
      <c r="D39" s="132"/>
      <c r="E39" s="132"/>
      <c r="F39" s="132"/>
    </row>
    <row r="40" spans="4:6" ht="9">
      <c r="D40" s="132"/>
      <c r="E40" s="132"/>
      <c r="F40" s="132"/>
    </row>
    <row r="41" spans="4:6" ht="9">
      <c r="D41" s="132"/>
      <c r="E41" s="132"/>
      <c r="F41" s="132"/>
    </row>
    <row r="42" spans="4:6" ht="9">
      <c r="D42" s="132"/>
      <c r="E42" s="132"/>
      <c r="F42" s="132"/>
    </row>
    <row r="43" spans="4:6" ht="9">
      <c r="D43" s="132"/>
      <c r="E43" s="132"/>
      <c r="F43" s="132"/>
    </row>
    <row r="44" spans="4:6" ht="9">
      <c r="D44" s="132"/>
      <c r="E44" s="132"/>
      <c r="F44" s="132"/>
    </row>
    <row r="45" spans="4:6" ht="9">
      <c r="D45" s="132"/>
      <c r="E45" s="132"/>
      <c r="F45" s="132"/>
    </row>
    <row r="46" spans="4:6" ht="9">
      <c r="D46" s="132"/>
      <c r="E46" s="132"/>
      <c r="F46" s="132"/>
    </row>
    <row r="47" spans="4:6" ht="9">
      <c r="D47" s="132"/>
      <c r="E47" s="132"/>
      <c r="F47" s="132"/>
    </row>
    <row r="48" spans="4:6" ht="9">
      <c r="D48" s="132"/>
      <c r="E48" s="132"/>
      <c r="F48" s="132"/>
    </row>
    <row r="49" spans="4:6" ht="9">
      <c r="D49" s="132"/>
      <c r="E49" s="132"/>
      <c r="F49" s="132"/>
    </row>
    <row r="50" spans="4:6" ht="9">
      <c r="D50" s="132"/>
      <c r="E50" s="132"/>
      <c r="F50" s="132"/>
    </row>
    <row r="51" spans="4:6" ht="9">
      <c r="D51" s="132"/>
      <c r="E51" s="132"/>
      <c r="F51" s="132"/>
    </row>
    <row r="52" spans="4:6" ht="9">
      <c r="D52" s="132"/>
      <c r="E52" s="132"/>
      <c r="F52" s="132"/>
    </row>
    <row r="53" spans="4:6" ht="9">
      <c r="D53" s="132"/>
      <c r="E53" s="132"/>
      <c r="F53" s="132"/>
    </row>
    <row r="54" spans="4:6" ht="9">
      <c r="D54" s="132"/>
      <c r="E54" s="132"/>
      <c r="F54" s="132"/>
    </row>
    <row r="55" spans="4:6" ht="9">
      <c r="D55" s="132"/>
      <c r="E55" s="132"/>
      <c r="F55" s="132"/>
    </row>
    <row r="56" spans="4:6" ht="9">
      <c r="D56" s="132"/>
      <c r="E56" s="132"/>
      <c r="F56" s="132"/>
    </row>
    <row r="57" spans="4:6" ht="9">
      <c r="D57" s="132"/>
      <c r="E57" s="132"/>
      <c r="F57" s="132"/>
    </row>
    <row r="58" spans="4:6" ht="9">
      <c r="D58" s="132"/>
      <c r="E58" s="132"/>
      <c r="F58" s="132"/>
    </row>
    <row r="59" spans="4:6" ht="9">
      <c r="D59" s="132"/>
      <c r="E59" s="132"/>
      <c r="F59" s="132"/>
    </row>
    <row r="60" spans="4:6" ht="9">
      <c r="D60" s="132"/>
      <c r="E60" s="132"/>
      <c r="F60" s="132"/>
    </row>
    <row r="61" spans="4:6" ht="9">
      <c r="D61" s="132"/>
      <c r="E61" s="132"/>
      <c r="F61" s="132"/>
    </row>
    <row r="62" spans="4:6" ht="9">
      <c r="D62" s="132"/>
      <c r="E62" s="132"/>
      <c r="F62" s="132"/>
    </row>
    <row r="63" spans="4:6" ht="9">
      <c r="D63" s="132"/>
      <c r="E63" s="132"/>
      <c r="F63" s="132"/>
    </row>
    <row r="64" spans="4:6" ht="9">
      <c r="D64" s="132"/>
      <c r="E64" s="132"/>
      <c r="F64" s="132"/>
    </row>
    <row r="65" spans="4:6" ht="9">
      <c r="D65" s="132"/>
      <c r="E65" s="132"/>
      <c r="F65" s="132"/>
    </row>
    <row r="66" spans="4:6" ht="9">
      <c r="D66" s="132"/>
      <c r="E66" s="132"/>
      <c r="F66" s="132"/>
    </row>
    <row r="67" spans="4:6" ht="9">
      <c r="D67" s="132"/>
      <c r="E67" s="132"/>
      <c r="F67" s="132"/>
    </row>
    <row r="68" spans="4:6" ht="9">
      <c r="D68" s="132"/>
      <c r="E68" s="132"/>
      <c r="F68" s="132"/>
    </row>
    <row r="69" spans="4:6" ht="9">
      <c r="D69" s="132"/>
      <c r="E69" s="132"/>
      <c r="F69" s="132"/>
    </row>
    <row r="70" spans="4:6" ht="9">
      <c r="D70" s="132"/>
      <c r="E70" s="132"/>
      <c r="F70" s="132"/>
    </row>
    <row r="71" spans="4:6" ht="9">
      <c r="D71" s="132"/>
      <c r="E71" s="132"/>
      <c r="F71" s="132"/>
    </row>
    <row r="72" spans="4:6" ht="9">
      <c r="D72" s="132"/>
      <c r="E72" s="132"/>
      <c r="F72" s="132"/>
    </row>
    <row r="73" spans="4:6" ht="9">
      <c r="D73" s="132"/>
      <c r="E73" s="132"/>
      <c r="F73" s="132"/>
    </row>
    <row r="74" spans="4:6" ht="9">
      <c r="D74" s="132"/>
      <c r="E74" s="132"/>
      <c r="F74" s="132"/>
    </row>
    <row r="75" spans="4:6" ht="9">
      <c r="D75" s="132"/>
      <c r="E75" s="132"/>
      <c r="F75" s="132"/>
    </row>
    <row r="76" spans="4:6" ht="9">
      <c r="D76" s="132"/>
      <c r="E76" s="132"/>
      <c r="F76" s="132"/>
    </row>
    <row r="77" spans="4:6" ht="9">
      <c r="D77" s="132"/>
      <c r="E77" s="132"/>
      <c r="F77" s="132"/>
    </row>
    <row r="78" spans="4:6" ht="9">
      <c r="D78" s="132"/>
      <c r="E78" s="132"/>
      <c r="F78" s="132"/>
    </row>
    <row r="79" spans="4:6" ht="9">
      <c r="D79" s="132"/>
      <c r="E79" s="132"/>
      <c r="F79" s="132"/>
    </row>
    <row r="80" spans="4:6" ht="9">
      <c r="D80" s="132"/>
      <c r="E80" s="132"/>
      <c r="F80" s="132"/>
    </row>
    <row r="81" spans="4:6" ht="9">
      <c r="D81" s="132"/>
      <c r="E81" s="132"/>
      <c r="F81" s="132"/>
    </row>
    <row r="82" spans="4:6" ht="9">
      <c r="D82" s="132"/>
      <c r="E82" s="132"/>
      <c r="F82" s="132"/>
    </row>
    <row r="83" spans="4:6" ht="9">
      <c r="D83" s="132"/>
      <c r="E83" s="132"/>
      <c r="F83" s="132"/>
    </row>
    <row r="84" spans="4:6" ht="9">
      <c r="D84" s="132"/>
      <c r="E84" s="132"/>
      <c r="F84" s="132"/>
    </row>
    <row r="85" spans="4:6" ht="9">
      <c r="D85" s="132"/>
      <c r="E85" s="132"/>
      <c r="F85" s="132"/>
    </row>
    <row r="86" spans="4:6" ht="9">
      <c r="D86" s="132"/>
      <c r="E86" s="132"/>
      <c r="F86" s="132"/>
    </row>
    <row r="87" spans="4:6" ht="9">
      <c r="D87" s="132"/>
      <c r="E87" s="132"/>
      <c r="F87" s="132"/>
    </row>
    <row r="88" spans="4:6" ht="9">
      <c r="D88" s="132"/>
      <c r="E88" s="132"/>
      <c r="F88" s="132"/>
    </row>
    <row r="89" spans="4:6" ht="9">
      <c r="D89" s="132"/>
      <c r="E89" s="132"/>
      <c r="F89" s="132"/>
    </row>
    <row r="90" spans="4:6" ht="9">
      <c r="D90" s="132"/>
      <c r="E90" s="132"/>
      <c r="F90" s="132"/>
    </row>
    <row r="91" spans="4:6" ht="9">
      <c r="D91" s="132"/>
      <c r="E91" s="132"/>
      <c r="F91" s="132"/>
    </row>
    <row r="92" spans="4:6" ht="9">
      <c r="D92" s="132"/>
      <c r="E92" s="132"/>
      <c r="F92" s="132"/>
    </row>
    <row r="93" spans="4:6" ht="9">
      <c r="D93" s="132"/>
      <c r="E93" s="132"/>
      <c r="F93" s="132"/>
    </row>
    <row r="94" spans="4:6" ht="9">
      <c r="D94" s="132"/>
      <c r="E94" s="132"/>
      <c r="F94" s="132"/>
    </row>
    <row r="95" spans="4:6" ht="9">
      <c r="D95" s="132"/>
      <c r="E95" s="132"/>
      <c r="F95" s="132"/>
    </row>
    <row r="96" spans="4:6" ht="9">
      <c r="D96" s="132"/>
      <c r="E96" s="132"/>
      <c r="F96" s="132"/>
    </row>
    <row r="97" spans="4:6" ht="9">
      <c r="D97" s="132"/>
      <c r="E97" s="132"/>
      <c r="F97" s="132"/>
    </row>
    <row r="98" spans="4:6" ht="9">
      <c r="D98" s="132"/>
      <c r="E98" s="132"/>
      <c r="F98" s="132"/>
    </row>
    <row r="99" spans="4:6" ht="9">
      <c r="D99" s="132"/>
      <c r="E99" s="132"/>
      <c r="F99" s="132"/>
    </row>
    <row r="100" spans="4:6" ht="9">
      <c r="D100" s="132"/>
      <c r="E100" s="132"/>
      <c r="F100" s="132"/>
    </row>
    <row r="101" spans="4:6" ht="9">
      <c r="D101" s="132"/>
      <c r="E101" s="132"/>
      <c r="F101" s="132"/>
    </row>
    <row r="102" spans="4:6" ht="9">
      <c r="D102" s="132"/>
      <c r="E102" s="132"/>
      <c r="F102" s="132"/>
    </row>
    <row r="103" spans="4:6" ht="9">
      <c r="D103" s="132"/>
      <c r="E103" s="132"/>
      <c r="F103" s="132"/>
    </row>
    <row r="104" spans="4:6" ht="9">
      <c r="D104" s="132"/>
      <c r="E104" s="132"/>
      <c r="F104" s="132"/>
    </row>
    <row r="105" spans="4:6" ht="9">
      <c r="D105" s="132"/>
      <c r="E105" s="132"/>
      <c r="F105" s="132"/>
    </row>
    <row r="106" spans="4:6" ht="9">
      <c r="D106" s="132"/>
      <c r="E106" s="132"/>
      <c r="F106" s="132"/>
    </row>
    <row r="107" spans="4:6" ht="9">
      <c r="D107" s="132"/>
      <c r="E107" s="132"/>
      <c r="F107" s="132"/>
    </row>
    <row r="108" spans="4:6" ht="9">
      <c r="D108" s="132"/>
      <c r="E108" s="132"/>
      <c r="F108" s="132"/>
    </row>
    <row r="109" spans="4:6" ht="9">
      <c r="D109" s="132"/>
      <c r="E109" s="132"/>
      <c r="F109" s="132"/>
    </row>
    <row r="110" spans="4:6" ht="9">
      <c r="D110" s="132"/>
      <c r="E110" s="132"/>
      <c r="F110" s="132"/>
    </row>
    <row r="111" spans="4:6" ht="9">
      <c r="D111" s="132"/>
      <c r="E111" s="132"/>
      <c r="F111" s="132"/>
    </row>
    <row r="112" spans="4:6" ht="9">
      <c r="D112" s="132"/>
      <c r="E112" s="132"/>
      <c r="F112" s="132"/>
    </row>
    <row r="113" spans="4:6" ht="9">
      <c r="D113" s="132"/>
      <c r="E113" s="132"/>
      <c r="F113" s="132"/>
    </row>
    <row r="114" spans="4:6" ht="9">
      <c r="D114" s="132"/>
      <c r="E114" s="132"/>
      <c r="F114" s="132"/>
    </row>
    <row r="115" spans="4:6" ht="9">
      <c r="D115" s="132"/>
      <c r="E115" s="132"/>
      <c r="F115" s="132"/>
    </row>
    <row r="116" spans="4:6" ht="9">
      <c r="D116" s="132"/>
      <c r="E116" s="132"/>
      <c r="F116" s="132"/>
    </row>
    <row r="117" spans="4:6" ht="9">
      <c r="D117" s="132"/>
      <c r="E117" s="132"/>
      <c r="F117" s="132"/>
    </row>
    <row r="118" spans="4:6" ht="9">
      <c r="D118" s="132"/>
      <c r="E118" s="132"/>
      <c r="F118" s="132"/>
    </row>
    <row r="119" spans="4:6" ht="9">
      <c r="D119" s="132"/>
      <c r="E119" s="132"/>
      <c r="F119" s="132"/>
    </row>
    <row r="120" spans="4:6" ht="9">
      <c r="D120" s="132"/>
      <c r="E120" s="132"/>
      <c r="F120" s="132"/>
    </row>
    <row r="121" spans="4:6" ht="9">
      <c r="D121" s="132"/>
      <c r="E121" s="132"/>
      <c r="F121" s="132"/>
    </row>
    <row r="122" spans="4:6" ht="9">
      <c r="D122" s="132"/>
      <c r="E122" s="132"/>
      <c r="F122" s="132"/>
    </row>
    <row r="123" spans="4:6" ht="9">
      <c r="D123" s="132"/>
      <c r="E123" s="132"/>
      <c r="F123" s="132"/>
    </row>
    <row r="124" spans="4:6" ht="9">
      <c r="D124" s="132"/>
      <c r="E124" s="132"/>
      <c r="F124" s="132"/>
    </row>
    <row r="125" spans="4:6" ht="9">
      <c r="D125" s="132"/>
      <c r="E125" s="132"/>
      <c r="F125" s="132"/>
    </row>
    <row r="126" spans="4:6" ht="9">
      <c r="D126" s="132"/>
      <c r="E126" s="132"/>
      <c r="F126" s="132"/>
    </row>
    <row r="127" spans="4:6" ht="9">
      <c r="D127" s="132"/>
      <c r="E127" s="132"/>
      <c r="F127" s="132"/>
    </row>
    <row r="128" spans="4:6" ht="9">
      <c r="D128" s="132"/>
      <c r="E128" s="132"/>
      <c r="F128" s="132"/>
    </row>
    <row r="129" spans="4:6" ht="9">
      <c r="D129" s="132"/>
      <c r="E129" s="132"/>
      <c r="F129" s="132"/>
    </row>
    <row r="130" spans="4:6" ht="9">
      <c r="D130" s="132"/>
      <c r="E130" s="132"/>
      <c r="F130" s="132"/>
    </row>
    <row r="131" spans="4:6" ht="9">
      <c r="D131" s="132"/>
      <c r="E131" s="132"/>
      <c r="F131" s="132"/>
    </row>
    <row r="132" spans="4:6" ht="9">
      <c r="D132" s="132"/>
      <c r="E132" s="132"/>
      <c r="F132" s="132"/>
    </row>
    <row r="133" spans="4:6" ht="9">
      <c r="D133" s="132"/>
      <c r="E133" s="132"/>
      <c r="F133" s="132"/>
    </row>
    <row r="134" spans="4:6" ht="9">
      <c r="D134" s="132"/>
      <c r="E134" s="132"/>
      <c r="F134" s="132"/>
    </row>
    <row r="135" spans="4:6" ht="9">
      <c r="D135" s="132"/>
      <c r="E135" s="132"/>
      <c r="F135" s="132"/>
    </row>
    <row r="136" spans="4:6" ht="9">
      <c r="D136" s="132"/>
      <c r="E136" s="132"/>
      <c r="F136" s="132"/>
    </row>
    <row r="137" spans="4:6" ht="9">
      <c r="D137" s="132"/>
      <c r="E137" s="132"/>
      <c r="F137" s="132"/>
    </row>
    <row r="138" spans="4:6" ht="9">
      <c r="D138" s="132"/>
      <c r="E138" s="132"/>
      <c r="F138" s="132"/>
    </row>
    <row r="139" spans="4:6" ht="9">
      <c r="D139" s="132"/>
      <c r="E139" s="132"/>
      <c r="F139" s="132"/>
    </row>
    <row r="140" spans="4:6" ht="9">
      <c r="D140" s="132"/>
      <c r="E140" s="132"/>
      <c r="F140" s="132"/>
    </row>
    <row r="141" spans="4:6" ht="9">
      <c r="D141" s="132"/>
      <c r="E141" s="132"/>
      <c r="F141" s="132"/>
    </row>
    <row r="142" spans="4:6" ht="9">
      <c r="D142" s="132"/>
      <c r="E142" s="132"/>
      <c r="F142" s="132"/>
    </row>
    <row r="143" spans="4:6" ht="9">
      <c r="D143" s="132"/>
      <c r="E143" s="132"/>
      <c r="F143" s="132"/>
    </row>
    <row r="144" spans="4:6" ht="9">
      <c r="D144" s="132"/>
      <c r="E144" s="132"/>
      <c r="F144" s="132"/>
    </row>
    <row r="145" spans="4:6" ht="9">
      <c r="D145" s="132"/>
      <c r="E145" s="132"/>
      <c r="F145" s="132"/>
    </row>
    <row r="146" spans="4:6" ht="9">
      <c r="D146" s="132"/>
      <c r="E146" s="132"/>
      <c r="F146" s="132"/>
    </row>
    <row r="147" spans="4:6" ht="9">
      <c r="D147" s="132"/>
      <c r="E147" s="132"/>
      <c r="F147" s="132"/>
    </row>
    <row r="148" spans="4:6" ht="9">
      <c r="D148" s="132"/>
      <c r="E148" s="132"/>
      <c r="F148" s="132"/>
    </row>
    <row r="149" spans="4:6" ht="9">
      <c r="D149" s="132"/>
      <c r="E149" s="132"/>
      <c r="F149" s="132"/>
    </row>
    <row r="150" spans="4:6" ht="9">
      <c r="D150" s="132"/>
      <c r="E150" s="132"/>
      <c r="F150" s="132"/>
    </row>
    <row r="151" spans="4:6" ht="9">
      <c r="D151" s="132"/>
      <c r="E151" s="132"/>
      <c r="F151" s="132"/>
    </row>
    <row r="152" spans="4:6" ht="9">
      <c r="D152" s="132"/>
      <c r="E152" s="132"/>
      <c r="F152" s="132"/>
    </row>
    <row r="153" spans="4:6" ht="9">
      <c r="D153" s="132"/>
      <c r="E153" s="132"/>
      <c r="F153" s="132"/>
    </row>
    <row r="154" spans="4:6" ht="9">
      <c r="D154" s="132"/>
      <c r="E154" s="132"/>
      <c r="F154" s="132"/>
    </row>
    <row r="155" spans="4:6" ht="9">
      <c r="D155" s="132"/>
      <c r="E155" s="132"/>
      <c r="F155" s="132"/>
    </row>
    <row r="156" spans="4:6" ht="9">
      <c r="D156" s="132"/>
      <c r="E156" s="132"/>
      <c r="F156" s="132"/>
    </row>
    <row r="157" spans="4:6" ht="9">
      <c r="D157" s="132"/>
      <c r="E157" s="132"/>
      <c r="F157" s="132"/>
    </row>
    <row r="158" spans="4:6" ht="9">
      <c r="D158" s="132"/>
      <c r="E158" s="132"/>
      <c r="F158" s="132"/>
    </row>
    <row r="159" spans="4:6" ht="9">
      <c r="D159" s="132"/>
      <c r="E159" s="132"/>
      <c r="F159" s="132"/>
    </row>
    <row r="160" spans="4:6" ht="9">
      <c r="D160" s="132"/>
      <c r="E160" s="132"/>
      <c r="F160" s="132"/>
    </row>
    <row r="161" spans="4:6" ht="9">
      <c r="D161" s="132"/>
      <c r="E161" s="132"/>
      <c r="F161" s="132"/>
    </row>
    <row r="162" spans="4:6" ht="9">
      <c r="D162" s="132"/>
      <c r="E162" s="132"/>
      <c r="F162" s="132"/>
    </row>
    <row r="163" spans="4:6" ht="9">
      <c r="D163" s="132"/>
      <c r="E163" s="132"/>
      <c r="F163" s="132"/>
    </row>
    <row r="164" spans="4:6" ht="9">
      <c r="D164" s="132"/>
      <c r="E164" s="132"/>
      <c r="F164" s="132"/>
    </row>
    <row r="165" spans="4:6" ht="9">
      <c r="D165" s="132"/>
      <c r="E165" s="132"/>
      <c r="F165" s="132"/>
    </row>
    <row r="166" spans="4:6" ht="9">
      <c r="D166" s="132"/>
      <c r="E166" s="132"/>
      <c r="F166" s="132"/>
    </row>
    <row r="167" spans="4:6" ht="9">
      <c r="D167" s="132"/>
      <c r="E167" s="132"/>
      <c r="F167" s="132"/>
    </row>
    <row r="168" spans="4:6" ht="9">
      <c r="D168" s="132"/>
      <c r="E168" s="132"/>
      <c r="F168" s="132"/>
    </row>
    <row r="169" spans="4:6" ht="9">
      <c r="D169" s="132"/>
      <c r="E169" s="132"/>
      <c r="F169" s="132"/>
    </row>
    <row r="170" spans="4:6" ht="9">
      <c r="D170" s="132"/>
      <c r="E170" s="132"/>
      <c r="F170" s="132"/>
    </row>
    <row r="171" spans="4:6" ht="9">
      <c r="D171" s="132"/>
      <c r="E171" s="132"/>
      <c r="F171" s="132"/>
    </row>
    <row r="172" spans="4:6" ht="9">
      <c r="D172" s="132"/>
      <c r="E172" s="132"/>
      <c r="F172" s="132"/>
    </row>
    <row r="173" spans="4:6" ht="9">
      <c r="D173" s="132"/>
      <c r="E173" s="132"/>
      <c r="F173" s="132"/>
    </row>
    <row r="174" spans="4:6" ht="9">
      <c r="D174" s="132"/>
      <c r="E174" s="132"/>
      <c r="F174" s="132"/>
    </row>
    <row r="175" spans="4:6" ht="9">
      <c r="D175" s="132"/>
      <c r="E175" s="132"/>
      <c r="F175" s="132"/>
    </row>
    <row r="176" spans="4:6" ht="9">
      <c r="D176" s="132"/>
      <c r="E176" s="132"/>
      <c r="F176" s="132"/>
    </row>
    <row r="177" spans="4:6" ht="9">
      <c r="D177" s="132"/>
      <c r="E177" s="132"/>
      <c r="F177" s="132"/>
    </row>
    <row r="178" spans="4:6" ht="9">
      <c r="D178" s="132"/>
      <c r="E178" s="132"/>
      <c r="F178" s="132"/>
    </row>
    <row r="179" spans="4:6" ht="9">
      <c r="D179" s="132"/>
      <c r="E179" s="132"/>
      <c r="F179" s="132"/>
    </row>
    <row r="180" spans="4:6" ht="9">
      <c r="D180" s="132"/>
      <c r="E180" s="132"/>
      <c r="F180" s="132"/>
    </row>
    <row r="181" spans="4:6" ht="9">
      <c r="D181" s="132"/>
      <c r="E181" s="132"/>
      <c r="F181" s="132"/>
    </row>
    <row r="182" spans="4:6" ht="9">
      <c r="D182" s="132"/>
      <c r="E182" s="132"/>
      <c r="F182" s="132"/>
    </row>
    <row r="183" spans="4:6" ht="9">
      <c r="D183" s="132"/>
      <c r="E183" s="132"/>
      <c r="F183" s="132"/>
    </row>
    <row r="184" spans="4:6" ht="9">
      <c r="D184" s="132"/>
      <c r="E184" s="132"/>
      <c r="F184" s="132"/>
    </row>
    <row r="185" spans="4:6" ht="9">
      <c r="D185" s="132"/>
      <c r="E185" s="132"/>
      <c r="F185" s="132"/>
    </row>
    <row r="186" spans="4:6" ht="9">
      <c r="D186" s="132"/>
      <c r="E186" s="132"/>
      <c r="F186" s="132"/>
    </row>
    <row r="187" spans="4:6" ht="9">
      <c r="D187" s="132"/>
      <c r="E187" s="132"/>
      <c r="F187" s="132"/>
    </row>
    <row r="188" spans="4:6" ht="9">
      <c r="D188" s="132"/>
      <c r="E188" s="132"/>
      <c r="F188" s="132"/>
    </row>
    <row r="189" spans="4:6" ht="9">
      <c r="D189" s="132"/>
      <c r="E189" s="132"/>
      <c r="F189" s="132"/>
    </row>
    <row r="190" spans="4:6" ht="9">
      <c r="D190" s="132"/>
      <c r="E190" s="132"/>
      <c r="F190" s="132"/>
    </row>
    <row r="191" spans="4:6" ht="9">
      <c r="D191" s="132"/>
      <c r="E191" s="132"/>
      <c r="F191" s="132"/>
    </row>
    <row r="192" spans="4:6" ht="9">
      <c r="D192" s="132"/>
      <c r="E192" s="132"/>
      <c r="F192" s="132"/>
    </row>
    <row r="193" spans="4:6" ht="9">
      <c r="D193" s="132"/>
      <c r="E193" s="132"/>
      <c r="F193" s="132"/>
    </row>
    <row r="194" spans="4:6" ht="9">
      <c r="D194" s="132"/>
      <c r="E194" s="132"/>
      <c r="F194" s="132"/>
    </row>
    <row r="195" spans="4:6" ht="9">
      <c r="D195" s="132"/>
      <c r="E195" s="132"/>
      <c r="F195" s="132"/>
    </row>
    <row r="196" spans="4:6" ht="9">
      <c r="D196" s="132"/>
      <c r="E196" s="132"/>
      <c r="F196" s="132"/>
    </row>
    <row r="197" spans="4:6" ht="9">
      <c r="D197" s="132"/>
      <c r="E197" s="132"/>
      <c r="F197" s="132"/>
    </row>
    <row r="198" spans="4:6" ht="9">
      <c r="D198" s="132"/>
      <c r="E198" s="132"/>
      <c r="F198" s="132"/>
    </row>
    <row r="199" spans="4:6" ht="9">
      <c r="D199" s="132"/>
      <c r="E199" s="132"/>
      <c r="F199" s="132"/>
    </row>
    <row r="200" spans="4:6" ht="9">
      <c r="D200" s="132"/>
      <c r="E200" s="132"/>
      <c r="F200" s="132"/>
    </row>
    <row r="201" spans="4:6" ht="9">
      <c r="D201" s="132"/>
      <c r="E201" s="132"/>
      <c r="F201" s="132"/>
    </row>
    <row r="202" spans="4:6" ht="9">
      <c r="D202" s="132"/>
      <c r="E202" s="132"/>
      <c r="F202" s="132"/>
    </row>
    <row r="203" spans="4:6" ht="9">
      <c r="D203" s="132"/>
      <c r="E203" s="132"/>
      <c r="F203" s="132"/>
    </row>
    <row r="204" spans="4:6" ht="9">
      <c r="D204" s="132"/>
      <c r="E204" s="132"/>
      <c r="F204" s="132"/>
    </row>
    <row r="205" spans="4:6" ht="9">
      <c r="D205" s="132"/>
      <c r="E205" s="132"/>
      <c r="F205" s="132"/>
    </row>
    <row r="206" spans="4:6" ht="9">
      <c r="D206" s="132"/>
      <c r="E206" s="132"/>
      <c r="F206" s="132"/>
    </row>
    <row r="207" spans="4:6" ht="9">
      <c r="D207" s="132"/>
      <c r="E207" s="132"/>
      <c r="F207" s="132"/>
    </row>
    <row r="208" spans="4:6" ht="9">
      <c r="D208" s="132"/>
      <c r="E208" s="132"/>
      <c r="F208" s="132"/>
    </row>
    <row r="209" spans="4:6" ht="9">
      <c r="D209" s="132"/>
      <c r="E209" s="132"/>
      <c r="F209" s="132"/>
    </row>
    <row r="210" spans="4:6" ht="9">
      <c r="D210" s="132"/>
      <c r="E210" s="132"/>
      <c r="F210" s="132"/>
    </row>
    <row r="211" spans="4:6" ht="9">
      <c r="D211" s="132"/>
      <c r="E211" s="132"/>
      <c r="F211" s="132"/>
    </row>
    <row r="212" spans="4:6" ht="9">
      <c r="D212" s="132"/>
      <c r="E212" s="132"/>
      <c r="F212" s="132"/>
    </row>
    <row r="213" spans="4:6" ht="9">
      <c r="D213" s="132"/>
      <c r="E213" s="132"/>
      <c r="F213" s="132"/>
    </row>
    <row r="214" spans="4:6" ht="9">
      <c r="D214" s="132"/>
      <c r="E214" s="132"/>
      <c r="F214" s="132"/>
    </row>
    <row r="215" spans="4:6" ht="9">
      <c r="D215" s="132"/>
      <c r="E215" s="132"/>
      <c r="F215" s="132"/>
    </row>
    <row r="216" spans="4:6" ht="9">
      <c r="D216" s="132"/>
      <c r="E216" s="132"/>
      <c r="F216" s="132"/>
    </row>
    <row r="217" spans="4:6" ht="9">
      <c r="D217" s="132"/>
      <c r="E217" s="132"/>
      <c r="F217" s="132"/>
    </row>
    <row r="218" spans="4:6" ht="9">
      <c r="D218" s="132"/>
      <c r="E218" s="132"/>
      <c r="F218" s="132"/>
    </row>
    <row r="219" spans="4:6" ht="9">
      <c r="D219" s="132"/>
      <c r="E219" s="132"/>
      <c r="F219" s="132"/>
    </row>
    <row r="220" spans="4:6" ht="9">
      <c r="D220" s="132"/>
      <c r="E220" s="132"/>
      <c r="F220" s="132"/>
    </row>
    <row r="221" spans="4:6" ht="9">
      <c r="D221" s="132"/>
      <c r="E221" s="132"/>
      <c r="F221" s="132"/>
    </row>
    <row r="222" spans="4:6" ht="9">
      <c r="D222" s="132"/>
      <c r="E222" s="132"/>
      <c r="F222" s="132"/>
    </row>
    <row r="223" spans="4:6" ht="9">
      <c r="D223" s="132"/>
      <c r="E223" s="132"/>
      <c r="F223" s="132"/>
    </row>
    <row r="224" spans="4:6" ht="9">
      <c r="D224" s="132"/>
      <c r="E224" s="132"/>
      <c r="F224" s="132"/>
    </row>
    <row r="225" spans="4:6" ht="9">
      <c r="D225" s="132"/>
      <c r="E225" s="132"/>
      <c r="F225" s="132"/>
    </row>
    <row r="226" spans="4:6" ht="9">
      <c r="D226" s="132"/>
      <c r="E226" s="132"/>
      <c r="F226" s="132"/>
    </row>
    <row r="227" spans="4:6" ht="9">
      <c r="D227" s="132"/>
      <c r="E227" s="132"/>
      <c r="F227" s="132"/>
    </row>
    <row r="228" spans="4:6" ht="9">
      <c r="D228" s="132"/>
      <c r="E228" s="132"/>
      <c r="F228" s="132"/>
    </row>
    <row r="229" spans="4:6" ht="9">
      <c r="D229" s="132"/>
      <c r="E229" s="132"/>
      <c r="F229" s="132"/>
    </row>
    <row r="230" spans="4:6" ht="9">
      <c r="D230" s="132"/>
      <c r="E230" s="132"/>
      <c r="F230" s="132"/>
    </row>
    <row r="231" spans="4:6" ht="9">
      <c r="D231" s="132"/>
      <c r="E231" s="132"/>
      <c r="F231" s="132"/>
    </row>
    <row r="232" spans="4:6" ht="9">
      <c r="D232" s="132"/>
      <c r="E232" s="132"/>
      <c r="F232" s="132"/>
    </row>
    <row r="233" spans="4:6" ht="9">
      <c r="D233" s="132"/>
      <c r="E233" s="132"/>
      <c r="F233" s="132"/>
    </row>
    <row r="234" spans="4:6" ht="9">
      <c r="D234" s="132"/>
      <c r="E234" s="132"/>
      <c r="F234" s="132"/>
    </row>
    <row r="235" spans="4:6" ht="9">
      <c r="D235" s="132"/>
      <c r="E235" s="132"/>
      <c r="F235" s="132"/>
    </row>
    <row r="236" spans="4:6" ht="9">
      <c r="D236" s="132"/>
      <c r="E236" s="132"/>
      <c r="F236" s="132"/>
    </row>
    <row r="237" spans="4:6" ht="9">
      <c r="D237" s="132"/>
      <c r="E237" s="132"/>
      <c r="F237" s="132"/>
    </row>
    <row r="238" spans="4:6" ht="9">
      <c r="D238" s="132"/>
      <c r="E238" s="132"/>
      <c r="F238" s="132"/>
    </row>
    <row r="239" spans="4:6" ht="9">
      <c r="D239" s="132"/>
      <c r="E239" s="132"/>
      <c r="F239" s="132"/>
    </row>
    <row r="240" spans="4:6" ht="9">
      <c r="D240" s="132"/>
      <c r="E240" s="132"/>
      <c r="F240" s="132"/>
    </row>
    <row r="241" spans="4:6" ht="9">
      <c r="D241" s="132"/>
      <c r="E241" s="132"/>
      <c r="F241" s="132"/>
    </row>
    <row r="242" spans="4:6" ht="9">
      <c r="D242" s="132"/>
      <c r="E242" s="132"/>
      <c r="F242" s="132"/>
    </row>
    <row r="243" spans="4:6" ht="9">
      <c r="D243" s="132"/>
      <c r="E243" s="132"/>
      <c r="F243" s="132"/>
    </row>
    <row r="244" spans="4:6" ht="9">
      <c r="D244" s="132"/>
      <c r="E244" s="132"/>
      <c r="F244" s="132"/>
    </row>
    <row r="245" spans="4:6" ht="9">
      <c r="D245" s="132"/>
      <c r="E245" s="132"/>
      <c r="F245" s="132"/>
    </row>
    <row r="246" spans="4:6" ht="9">
      <c r="D246" s="132"/>
      <c r="E246" s="132"/>
      <c r="F246" s="132"/>
    </row>
    <row r="247" spans="4:6" ht="9">
      <c r="D247" s="132"/>
      <c r="E247" s="132"/>
      <c r="F247" s="132"/>
    </row>
    <row r="248" spans="4:6" ht="9">
      <c r="D248" s="132"/>
      <c r="E248" s="132"/>
      <c r="F248" s="132"/>
    </row>
    <row r="249" spans="4:6" ht="9">
      <c r="D249" s="132"/>
      <c r="E249" s="132"/>
      <c r="F249" s="132"/>
    </row>
    <row r="250" spans="4:6" ht="9">
      <c r="D250" s="132"/>
      <c r="E250" s="132"/>
      <c r="F250" s="132"/>
    </row>
    <row r="251" spans="4:6" ht="9">
      <c r="D251" s="132"/>
      <c r="E251" s="132"/>
      <c r="F251" s="132"/>
    </row>
    <row r="252" spans="4:6" ht="9">
      <c r="D252" s="132"/>
      <c r="E252" s="132"/>
      <c r="F252" s="132"/>
    </row>
    <row r="253" spans="4:6" ht="9">
      <c r="D253" s="132"/>
      <c r="E253" s="132"/>
      <c r="F253" s="132"/>
    </row>
    <row r="254" spans="4:6" ht="9">
      <c r="D254" s="132"/>
      <c r="E254" s="132"/>
      <c r="F254" s="132"/>
    </row>
    <row r="255" spans="4:6" ht="9">
      <c r="D255" s="132"/>
      <c r="E255" s="132"/>
      <c r="F255" s="132"/>
    </row>
    <row r="256" spans="4:6" ht="9">
      <c r="D256" s="132"/>
      <c r="E256" s="132"/>
      <c r="F256" s="132"/>
    </row>
    <row r="257" spans="4:6" ht="9">
      <c r="D257" s="132"/>
      <c r="E257" s="132"/>
      <c r="F257" s="132"/>
    </row>
    <row r="258" spans="4:6" ht="9">
      <c r="D258" s="132"/>
      <c r="E258" s="132"/>
      <c r="F258" s="132"/>
    </row>
    <row r="259" spans="4:6" ht="9">
      <c r="D259" s="132"/>
      <c r="E259" s="132"/>
      <c r="F259" s="132"/>
    </row>
    <row r="260" spans="4:6" ht="9">
      <c r="D260" s="132"/>
      <c r="E260" s="132"/>
      <c r="F260" s="132"/>
    </row>
    <row r="261" spans="4:6" ht="9">
      <c r="D261" s="132"/>
      <c r="E261" s="132"/>
      <c r="F261" s="132"/>
    </row>
    <row r="262" spans="4:6" ht="9">
      <c r="D262" s="132"/>
      <c r="E262" s="132"/>
      <c r="F262" s="132"/>
    </row>
    <row r="263" spans="4:6" ht="9">
      <c r="D263" s="132"/>
      <c r="E263" s="132"/>
      <c r="F263" s="132"/>
    </row>
    <row r="264" spans="4:6" ht="9">
      <c r="D264" s="132"/>
      <c r="E264" s="132"/>
      <c r="F264" s="132"/>
    </row>
    <row r="265" spans="4:6" ht="9">
      <c r="D265" s="132"/>
      <c r="E265" s="132"/>
      <c r="F265" s="132"/>
    </row>
    <row r="266" spans="4:6" ht="9">
      <c r="D266" s="132"/>
      <c r="E266" s="132"/>
      <c r="F266" s="132"/>
    </row>
    <row r="267" spans="4:6" ht="9">
      <c r="D267" s="132"/>
      <c r="E267" s="132"/>
      <c r="F267" s="132"/>
    </row>
    <row r="268" spans="4:6" ht="9">
      <c r="D268" s="132"/>
      <c r="E268" s="132"/>
      <c r="F268" s="132"/>
    </row>
    <row r="269" spans="4:6" ht="9">
      <c r="D269" s="132"/>
      <c r="E269" s="132"/>
      <c r="F269" s="132"/>
    </row>
    <row r="270" spans="4:6" ht="9">
      <c r="D270" s="132"/>
      <c r="E270" s="132"/>
      <c r="F270" s="132"/>
    </row>
    <row r="271" spans="4:6" ht="9">
      <c r="D271" s="132"/>
      <c r="E271" s="132"/>
      <c r="F271" s="132"/>
    </row>
    <row r="272" spans="4:6" ht="9">
      <c r="D272" s="132"/>
      <c r="E272" s="132"/>
      <c r="F272" s="132"/>
    </row>
    <row r="273" spans="4:6" ht="9">
      <c r="D273" s="132"/>
      <c r="E273" s="132"/>
      <c r="F273" s="132"/>
    </row>
    <row r="274" spans="4:6" ht="9">
      <c r="D274" s="132"/>
      <c r="E274" s="132"/>
      <c r="F274" s="132"/>
    </row>
    <row r="275" spans="4:6" ht="9">
      <c r="D275" s="132"/>
      <c r="E275" s="132"/>
      <c r="F275" s="132"/>
    </row>
    <row r="276" spans="4:6" ht="9">
      <c r="D276" s="132"/>
      <c r="E276" s="132"/>
      <c r="F276" s="132"/>
    </row>
    <row r="277" spans="4:6" ht="9">
      <c r="D277" s="132"/>
      <c r="E277" s="132"/>
      <c r="F277" s="132"/>
    </row>
    <row r="278" spans="4:6" ht="9">
      <c r="D278" s="132"/>
      <c r="E278" s="132"/>
      <c r="F278" s="132"/>
    </row>
    <row r="279" spans="4:6" ht="9">
      <c r="D279" s="132"/>
      <c r="E279" s="132"/>
      <c r="F279" s="132"/>
    </row>
    <row r="280" spans="4:6" ht="9">
      <c r="D280" s="132"/>
      <c r="E280" s="132"/>
      <c r="F280" s="132"/>
    </row>
    <row r="281" spans="4:6" ht="9">
      <c r="D281" s="132"/>
      <c r="E281" s="132"/>
      <c r="F281" s="132"/>
    </row>
    <row r="282" spans="4:6" ht="9">
      <c r="D282" s="132"/>
      <c r="E282" s="132"/>
      <c r="F282" s="132"/>
    </row>
    <row r="283" spans="4:6" ht="9">
      <c r="D283" s="132"/>
      <c r="E283" s="132"/>
      <c r="F283" s="132"/>
    </row>
    <row r="284" spans="4:6" ht="9">
      <c r="D284" s="132"/>
      <c r="E284" s="132"/>
      <c r="F284" s="132"/>
    </row>
    <row r="285" spans="4:6" ht="9">
      <c r="D285" s="132"/>
      <c r="E285" s="132"/>
      <c r="F285" s="132"/>
    </row>
    <row r="286" spans="4:6" ht="9">
      <c r="D286" s="132"/>
      <c r="E286" s="132"/>
      <c r="F286" s="132"/>
    </row>
    <row r="287" spans="4:6" ht="9">
      <c r="D287" s="132"/>
      <c r="E287" s="132"/>
      <c r="F287" s="132"/>
    </row>
    <row r="288" spans="4:6" ht="9">
      <c r="D288" s="132"/>
      <c r="E288" s="132"/>
      <c r="F288" s="132"/>
    </row>
    <row r="289" spans="4:6" ht="9">
      <c r="D289" s="132"/>
      <c r="E289" s="132"/>
      <c r="F289" s="132"/>
    </row>
    <row r="290" spans="4:6" ht="9">
      <c r="D290" s="132"/>
      <c r="E290" s="132"/>
      <c r="F290" s="132"/>
    </row>
    <row r="291" spans="4:6" ht="9">
      <c r="D291" s="132"/>
      <c r="E291" s="132"/>
      <c r="F291" s="132"/>
    </row>
    <row r="292" spans="4:6" ht="9">
      <c r="D292" s="132"/>
      <c r="E292" s="132"/>
      <c r="F292" s="132"/>
    </row>
    <row r="293" spans="4:6" ht="9">
      <c r="D293" s="132"/>
      <c r="E293" s="132"/>
      <c r="F293" s="132"/>
    </row>
    <row r="294" spans="4:6" ht="9">
      <c r="D294" s="132"/>
      <c r="E294" s="132"/>
      <c r="F294" s="132"/>
    </row>
    <row r="295" spans="4:6" ht="9">
      <c r="D295" s="132"/>
      <c r="E295" s="132"/>
      <c r="F295" s="132"/>
    </row>
    <row r="296" spans="4:6" ht="9">
      <c r="D296" s="132"/>
      <c r="E296" s="132"/>
      <c r="F296" s="132"/>
    </row>
    <row r="297" spans="4:6" ht="9">
      <c r="D297" s="132"/>
      <c r="E297" s="132"/>
      <c r="F297" s="132"/>
    </row>
    <row r="298" spans="4:6" ht="9">
      <c r="D298" s="132"/>
      <c r="E298" s="132"/>
      <c r="F298" s="132"/>
    </row>
    <row r="299" spans="4:6" ht="9">
      <c r="D299" s="132"/>
      <c r="E299" s="132"/>
      <c r="F299" s="132"/>
    </row>
    <row r="300" spans="4:6" ht="9">
      <c r="D300" s="132"/>
      <c r="E300" s="132"/>
      <c r="F300" s="132"/>
    </row>
    <row r="301" spans="4:6" ht="9">
      <c r="D301" s="132"/>
      <c r="E301" s="132"/>
      <c r="F301" s="132"/>
    </row>
    <row r="302" spans="4:6" ht="9">
      <c r="D302" s="132"/>
      <c r="E302" s="132"/>
      <c r="F302" s="132"/>
    </row>
    <row r="303" spans="4:6" ht="9">
      <c r="D303" s="132"/>
      <c r="E303" s="132"/>
      <c r="F303" s="132"/>
    </row>
    <row r="304" spans="4:6" ht="9">
      <c r="D304" s="132"/>
      <c r="E304" s="132"/>
      <c r="F304" s="132"/>
    </row>
    <row r="305" spans="4:6" ht="9">
      <c r="D305" s="132"/>
      <c r="E305" s="132"/>
      <c r="F305" s="132"/>
    </row>
    <row r="306" spans="4:6" ht="9">
      <c r="D306" s="132"/>
      <c r="E306" s="132"/>
      <c r="F306" s="132"/>
    </row>
    <row r="307" spans="4:6" ht="9">
      <c r="D307" s="132"/>
      <c r="E307" s="132"/>
      <c r="F307" s="132"/>
    </row>
    <row r="308" spans="4:6" ht="9">
      <c r="D308" s="132"/>
      <c r="E308" s="132"/>
      <c r="F308" s="132"/>
    </row>
    <row r="309" spans="4:6" ht="9">
      <c r="D309" s="132"/>
      <c r="E309" s="132"/>
      <c r="F309" s="132"/>
    </row>
    <row r="310" spans="4:6" ht="9">
      <c r="D310" s="132"/>
      <c r="E310" s="132"/>
      <c r="F310" s="132"/>
    </row>
    <row r="311" spans="4:6" ht="9">
      <c r="D311" s="132"/>
      <c r="E311" s="132"/>
      <c r="F311" s="132"/>
    </row>
    <row r="312" spans="4:6" ht="9">
      <c r="D312" s="132"/>
      <c r="E312" s="132"/>
      <c r="F312" s="132"/>
    </row>
    <row r="313" spans="4:6" ht="9">
      <c r="D313" s="132"/>
      <c r="E313" s="132"/>
      <c r="F313" s="132"/>
    </row>
    <row r="314" spans="4:6" ht="9">
      <c r="D314" s="132"/>
      <c r="E314" s="132"/>
      <c r="F314" s="132"/>
    </row>
    <row r="315" spans="4:6" ht="9">
      <c r="D315" s="132"/>
      <c r="E315" s="132"/>
      <c r="F315" s="132"/>
    </row>
    <row r="316" spans="4:6" ht="9">
      <c r="D316" s="132"/>
      <c r="E316" s="132"/>
      <c r="F316" s="132"/>
    </row>
    <row r="317" spans="4:6" ht="9">
      <c r="D317" s="132"/>
      <c r="E317" s="132"/>
      <c r="F317" s="132"/>
    </row>
    <row r="318" spans="4:6" ht="9">
      <c r="D318" s="132"/>
      <c r="E318" s="132"/>
      <c r="F318" s="132"/>
    </row>
    <row r="319" spans="4:6" ht="9">
      <c r="D319" s="132"/>
      <c r="E319" s="132"/>
      <c r="F319" s="132"/>
    </row>
    <row r="320" spans="4:6" ht="9">
      <c r="D320" s="132"/>
      <c r="E320" s="132"/>
      <c r="F320" s="132"/>
    </row>
    <row r="321" spans="4:6" ht="9">
      <c r="D321" s="132"/>
      <c r="E321" s="132"/>
      <c r="F321" s="132"/>
    </row>
    <row r="322" spans="4:6" ht="9">
      <c r="D322" s="132"/>
      <c r="E322" s="132"/>
      <c r="F322" s="132"/>
    </row>
    <row r="323" spans="4:6" ht="9">
      <c r="D323" s="132"/>
      <c r="E323" s="132"/>
      <c r="F323" s="132"/>
    </row>
    <row r="324" spans="4:6" ht="9">
      <c r="D324" s="132"/>
      <c r="E324" s="132"/>
      <c r="F324" s="132"/>
    </row>
    <row r="325" spans="4:6" ht="9">
      <c r="D325" s="132"/>
      <c r="E325" s="132"/>
      <c r="F325" s="132"/>
    </row>
    <row r="326" spans="4:6" ht="9">
      <c r="D326" s="132"/>
      <c r="E326" s="132"/>
      <c r="F326" s="132"/>
    </row>
    <row r="327" spans="4:6" ht="9">
      <c r="D327" s="132"/>
      <c r="E327" s="132"/>
      <c r="F327" s="132"/>
    </row>
    <row r="328" spans="4:6" ht="9">
      <c r="D328" s="132"/>
      <c r="E328" s="132"/>
      <c r="F328" s="132"/>
    </row>
    <row r="329" spans="4:6" ht="9">
      <c r="D329" s="132"/>
      <c r="E329" s="132"/>
      <c r="F329" s="132"/>
    </row>
    <row r="330" spans="4:6" ht="9">
      <c r="D330" s="132"/>
      <c r="E330" s="132"/>
      <c r="F330" s="132"/>
    </row>
    <row r="331" spans="4:6" ht="9">
      <c r="D331" s="132"/>
      <c r="E331" s="132"/>
      <c r="F331" s="132"/>
    </row>
    <row r="332" spans="4:6" ht="9">
      <c r="D332" s="132"/>
      <c r="E332" s="132"/>
      <c r="F332" s="132"/>
    </row>
    <row r="333" spans="4:6" ht="9">
      <c r="D333" s="132"/>
      <c r="E333" s="132"/>
      <c r="F333" s="132"/>
    </row>
    <row r="334" spans="4:6" ht="9">
      <c r="D334" s="132"/>
      <c r="E334" s="132"/>
      <c r="F334" s="132"/>
    </row>
    <row r="335" spans="4:6" ht="9">
      <c r="D335" s="132"/>
      <c r="E335" s="132"/>
      <c r="F335" s="132"/>
    </row>
    <row r="336" spans="4:6" ht="9">
      <c r="D336" s="132"/>
      <c r="E336" s="132"/>
      <c r="F336" s="132"/>
    </row>
    <row r="337" spans="4:6" ht="9">
      <c r="D337" s="132"/>
      <c r="E337" s="132"/>
      <c r="F337" s="132"/>
    </row>
    <row r="338" spans="4:6" ht="9">
      <c r="D338" s="132"/>
      <c r="E338" s="132"/>
      <c r="F338" s="132"/>
    </row>
    <row r="339" spans="4:6" ht="9">
      <c r="D339" s="132"/>
      <c r="E339" s="132"/>
      <c r="F339" s="132"/>
    </row>
    <row r="340" spans="4:6" ht="9">
      <c r="D340" s="132"/>
      <c r="E340" s="132"/>
      <c r="F340" s="132"/>
    </row>
    <row r="341" spans="4:6" ht="9">
      <c r="D341" s="132"/>
      <c r="E341" s="132"/>
      <c r="F341" s="132"/>
    </row>
    <row r="342" spans="4:6" ht="9">
      <c r="D342" s="132"/>
      <c r="E342" s="132"/>
      <c r="F342" s="132"/>
    </row>
    <row r="343" spans="4:6" ht="9">
      <c r="D343" s="132"/>
      <c r="E343" s="132"/>
      <c r="F343" s="132"/>
    </row>
    <row r="344" spans="4:6" ht="9">
      <c r="D344" s="132"/>
      <c r="E344" s="132"/>
      <c r="F344" s="132"/>
    </row>
    <row r="345" spans="4:6" ht="9">
      <c r="D345" s="132"/>
      <c r="E345" s="132"/>
      <c r="F345" s="132"/>
    </row>
    <row r="346" spans="4:6" ht="9">
      <c r="D346" s="132"/>
      <c r="E346" s="132"/>
      <c r="F346" s="132"/>
    </row>
    <row r="347" spans="4:6" ht="9">
      <c r="D347" s="132"/>
      <c r="E347" s="132"/>
      <c r="F347" s="132"/>
    </row>
    <row r="348" spans="4:6" ht="9">
      <c r="D348" s="132"/>
      <c r="E348" s="132"/>
      <c r="F348" s="132"/>
    </row>
    <row r="349" spans="4:6" ht="9">
      <c r="D349" s="132"/>
      <c r="E349" s="132"/>
      <c r="F349" s="132"/>
    </row>
    <row r="350" spans="4:6" ht="9">
      <c r="D350" s="132"/>
      <c r="E350" s="132"/>
      <c r="F350" s="132"/>
    </row>
    <row r="351" spans="4:6" ht="9">
      <c r="D351" s="132"/>
      <c r="E351" s="132"/>
      <c r="F351" s="132"/>
    </row>
    <row r="352" spans="4:6" ht="9">
      <c r="D352" s="132"/>
      <c r="E352" s="132"/>
      <c r="F352" s="132"/>
    </row>
    <row r="353" spans="4:6" ht="9">
      <c r="D353" s="132"/>
      <c r="E353" s="132"/>
      <c r="F353" s="132"/>
    </row>
    <row r="354" spans="4:6" ht="9">
      <c r="D354" s="132"/>
      <c r="E354" s="132"/>
      <c r="F354" s="132"/>
    </row>
    <row r="355" spans="4:6" ht="9">
      <c r="D355" s="132"/>
      <c r="E355" s="132"/>
      <c r="F355" s="132"/>
    </row>
    <row r="356" spans="4:6" ht="9">
      <c r="D356" s="132"/>
      <c r="E356" s="132"/>
      <c r="F356" s="132"/>
    </row>
    <row r="357" spans="4:6" ht="9">
      <c r="D357" s="132"/>
      <c r="E357" s="132"/>
      <c r="F357" s="132"/>
    </row>
    <row r="358" spans="4:6" ht="9">
      <c r="D358" s="132"/>
      <c r="E358" s="132"/>
      <c r="F358" s="132"/>
    </row>
    <row r="359" spans="4:6" ht="9">
      <c r="D359" s="132"/>
      <c r="E359" s="132"/>
      <c r="F359" s="132"/>
    </row>
    <row r="360" spans="4:6" ht="9">
      <c r="D360" s="132"/>
      <c r="E360" s="132"/>
      <c r="F360" s="132"/>
    </row>
    <row r="361" spans="4:6" ht="9">
      <c r="D361" s="132"/>
      <c r="E361" s="132"/>
      <c r="F361" s="132"/>
    </row>
    <row r="362" spans="4:6" ht="9">
      <c r="D362" s="132"/>
      <c r="E362" s="132"/>
      <c r="F362" s="132"/>
    </row>
    <row r="363" spans="4:6" ht="9">
      <c r="D363" s="132"/>
      <c r="E363" s="132"/>
      <c r="F363" s="132"/>
    </row>
    <row r="364" spans="4:6" ht="9">
      <c r="D364" s="132"/>
      <c r="E364" s="132"/>
      <c r="F364" s="132"/>
    </row>
    <row r="365" spans="4:6" ht="9">
      <c r="D365" s="132"/>
      <c r="E365" s="132"/>
      <c r="F365" s="132"/>
    </row>
    <row r="366" spans="4:6" ht="9">
      <c r="D366" s="132"/>
      <c r="E366" s="132"/>
      <c r="F366" s="132"/>
    </row>
    <row r="367" spans="4:6" ht="9">
      <c r="D367" s="132"/>
      <c r="E367" s="132"/>
      <c r="F367" s="132"/>
    </row>
    <row r="368" spans="4:6" ht="9">
      <c r="D368" s="132"/>
      <c r="E368" s="132"/>
      <c r="F368" s="132"/>
    </row>
    <row r="369" spans="4:6" ht="9">
      <c r="D369" s="132"/>
      <c r="E369" s="132"/>
      <c r="F369" s="132"/>
    </row>
    <row r="370" spans="4:6" ht="9">
      <c r="D370" s="132"/>
      <c r="E370" s="132"/>
      <c r="F370" s="132"/>
    </row>
    <row r="371" spans="4:6" ht="9">
      <c r="D371" s="132"/>
      <c r="E371" s="132"/>
      <c r="F371" s="132"/>
    </row>
    <row r="372" spans="4:6" ht="9">
      <c r="D372" s="132"/>
      <c r="E372" s="132"/>
      <c r="F372" s="132"/>
    </row>
    <row r="373" spans="4:6" ht="9">
      <c r="D373" s="132"/>
      <c r="E373" s="132"/>
      <c r="F373" s="132"/>
    </row>
    <row r="374" spans="4:6" ht="9">
      <c r="D374" s="132"/>
      <c r="E374" s="132"/>
      <c r="F374" s="132"/>
    </row>
    <row r="375" spans="4:6" ht="9">
      <c r="D375" s="132"/>
      <c r="E375" s="132"/>
      <c r="F375" s="132"/>
    </row>
    <row r="376" spans="4:6" ht="9">
      <c r="D376" s="132"/>
      <c r="E376" s="132"/>
      <c r="F376" s="132"/>
    </row>
    <row r="377" spans="4:6" ht="9">
      <c r="D377" s="132"/>
      <c r="E377" s="132"/>
      <c r="F377" s="132"/>
    </row>
    <row r="378" spans="4:6" ht="9">
      <c r="D378" s="132"/>
      <c r="E378" s="132"/>
      <c r="F378" s="132"/>
    </row>
    <row r="379" spans="4:6" ht="9">
      <c r="D379" s="132"/>
      <c r="E379" s="132"/>
      <c r="F379" s="132"/>
    </row>
    <row r="380" spans="4:6" ht="9">
      <c r="D380" s="132"/>
      <c r="E380" s="132"/>
      <c r="F380" s="132"/>
    </row>
    <row r="381" spans="4:6" ht="9">
      <c r="D381" s="132"/>
      <c r="E381" s="132"/>
      <c r="F381" s="132"/>
    </row>
    <row r="382" spans="4:6" ht="9">
      <c r="D382" s="132"/>
      <c r="E382" s="132"/>
      <c r="F382" s="132"/>
    </row>
    <row r="383" spans="4:6" ht="9">
      <c r="D383" s="132"/>
      <c r="E383" s="132"/>
      <c r="F383" s="132"/>
    </row>
    <row r="384" spans="4:6" ht="9">
      <c r="D384" s="132"/>
      <c r="E384" s="132"/>
      <c r="F384" s="132"/>
    </row>
    <row r="385" spans="4:6" ht="9">
      <c r="D385" s="132"/>
      <c r="E385" s="132"/>
      <c r="F385" s="132"/>
    </row>
    <row r="386" spans="4:6" ht="9">
      <c r="D386" s="132"/>
      <c r="E386" s="132"/>
      <c r="F386" s="132"/>
    </row>
    <row r="387" spans="4:6" ht="9">
      <c r="D387" s="132"/>
      <c r="E387" s="132"/>
      <c r="F387" s="132"/>
    </row>
    <row r="388" spans="4:6" ht="9">
      <c r="D388" s="132"/>
      <c r="E388" s="132"/>
      <c r="F388" s="132"/>
    </row>
    <row r="389" spans="4:6" ht="9">
      <c r="D389" s="132"/>
      <c r="E389" s="132"/>
      <c r="F389" s="132"/>
    </row>
    <row r="390" spans="4:6" ht="9">
      <c r="D390" s="132"/>
      <c r="E390" s="132"/>
      <c r="F390" s="132"/>
    </row>
    <row r="391" spans="4:6" ht="9">
      <c r="D391" s="132"/>
      <c r="E391" s="132"/>
      <c r="F391" s="132"/>
    </row>
    <row r="392" spans="4:6" ht="9">
      <c r="D392" s="132"/>
      <c r="E392" s="132"/>
      <c r="F392" s="132"/>
    </row>
    <row r="393" spans="4:6" ht="9">
      <c r="D393" s="132"/>
      <c r="E393" s="132"/>
      <c r="F393" s="132"/>
    </row>
    <row r="394" spans="4:6" ht="9">
      <c r="D394" s="132"/>
      <c r="E394" s="132"/>
      <c r="F394" s="132"/>
    </row>
    <row r="395" spans="4:6" ht="9">
      <c r="D395" s="132"/>
      <c r="E395" s="132"/>
      <c r="F395" s="132"/>
    </row>
    <row r="396" spans="4:6" ht="9">
      <c r="D396" s="132"/>
      <c r="E396" s="132"/>
      <c r="F396" s="132"/>
    </row>
    <row r="397" spans="4:6" ht="9">
      <c r="D397" s="132"/>
      <c r="E397" s="132"/>
      <c r="F397" s="132"/>
    </row>
    <row r="398" spans="4:6" ht="9">
      <c r="D398" s="132"/>
      <c r="E398" s="132"/>
      <c r="F398" s="132"/>
    </row>
    <row r="399" spans="4:6" ht="9">
      <c r="D399" s="132"/>
      <c r="E399" s="132"/>
      <c r="F399" s="132"/>
    </row>
    <row r="400" spans="4:6" ht="9">
      <c r="D400" s="132"/>
      <c r="E400" s="132"/>
      <c r="F400" s="132"/>
    </row>
    <row r="401" spans="4:6" ht="9">
      <c r="D401" s="132"/>
      <c r="E401" s="132"/>
      <c r="F401" s="132"/>
    </row>
    <row r="402" spans="4:6" ht="9">
      <c r="D402" s="132"/>
      <c r="E402" s="132"/>
      <c r="F402" s="132"/>
    </row>
    <row r="403" spans="4:6" ht="9">
      <c r="D403" s="132"/>
      <c r="E403" s="132"/>
      <c r="F403" s="132"/>
    </row>
    <row r="404" spans="4:6" ht="9">
      <c r="D404" s="132"/>
      <c r="E404" s="132"/>
      <c r="F404" s="132"/>
    </row>
    <row r="405" spans="4:6" ht="9">
      <c r="D405" s="132"/>
      <c r="E405" s="132"/>
      <c r="F405" s="132"/>
    </row>
    <row r="406" spans="4:6" ht="9">
      <c r="D406" s="132"/>
      <c r="E406" s="132"/>
      <c r="F406" s="132"/>
    </row>
    <row r="407" spans="4:6" ht="9">
      <c r="D407" s="132"/>
      <c r="E407" s="132"/>
      <c r="F407" s="132"/>
    </row>
    <row r="408" spans="4:6" ht="9">
      <c r="D408" s="132"/>
      <c r="E408" s="132"/>
      <c r="F408" s="132"/>
    </row>
    <row r="409" spans="4:6" ht="9">
      <c r="D409" s="132"/>
      <c r="E409" s="132"/>
      <c r="F409" s="132"/>
    </row>
    <row r="410" spans="4:6" ht="9">
      <c r="D410" s="132"/>
      <c r="E410" s="132"/>
      <c r="F410" s="132"/>
    </row>
    <row r="411" spans="4:6" ht="9">
      <c r="D411" s="132"/>
      <c r="E411" s="132"/>
      <c r="F411" s="132"/>
    </row>
    <row r="412" spans="4:6" ht="9">
      <c r="D412" s="132"/>
      <c r="E412" s="132"/>
      <c r="F412" s="132"/>
    </row>
    <row r="413" spans="4:6" ht="9">
      <c r="D413" s="132"/>
      <c r="E413" s="132"/>
      <c r="F413" s="132"/>
    </row>
    <row r="414" spans="4:6" ht="9">
      <c r="D414" s="132"/>
      <c r="E414" s="132"/>
      <c r="F414" s="132"/>
    </row>
    <row r="415" spans="4:6" ht="9">
      <c r="D415" s="132"/>
      <c r="E415" s="132"/>
      <c r="F415" s="132"/>
    </row>
    <row r="416" spans="4:6" ht="9">
      <c r="D416" s="132"/>
      <c r="E416" s="132"/>
      <c r="F416" s="132"/>
    </row>
    <row r="417" spans="4:6" ht="9">
      <c r="D417" s="132"/>
      <c r="E417" s="132"/>
      <c r="F417" s="132"/>
    </row>
    <row r="418" spans="4:6" ht="9">
      <c r="D418" s="132"/>
      <c r="E418" s="132"/>
      <c r="F418" s="132"/>
    </row>
    <row r="419" spans="4:6" ht="9">
      <c r="D419" s="132"/>
      <c r="E419" s="132"/>
      <c r="F419" s="132"/>
    </row>
    <row r="420" spans="4:6" ht="9">
      <c r="D420" s="132"/>
      <c r="E420" s="132"/>
      <c r="F420" s="132"/>
    </row>
    <row r="421" spans="4:6" ht="9">
      <c r="D421" s="132"/>
      <c r="E421" s="132"/>
      <c r="F421" s="132"/>
    </row>
    <row r="422" spans="4:6" ht="9">
      <c r="D422" s="132"/>
      <c r="E422" s="132"/>
      <c r="F422" s="132"/>
    </row>
    <row r="423" spans="4:6" ht="9">
      <c r="D423" s="132"/>
      <c r="E423" s="132"/>
      <c r="F423" s="132"/>
    </row>
    <row r="424" spans="4:6" ht="9">
      <c r="D424" s="132"/>
      <c r="E424" s="132"/>
      <c r="F424" s="132"/>
    </row>
    <row r="425" spans="4:6" ht="9">
      <c r="D425" s="132"/>
      <c r="E425" s="132"/>
      <c r="F425" s="132"/>
    </row>
    <row r="426" spans="4:6" ht="9">
      <c r="D426" s="132"/>
      <c r="E426" s="132"/>
      <c r="F426" s="132"/>
    </row>
    <row r="427" spans="4:6" ht="9">
      <c r="D427" s="132"/>
      <c r="E427" s="132"/>
      <c r="F427" s="132"/>
    </row>
    <row r="428" spans="4:6" ht="9">
      <c r="D428" s="132"/>
      <c r="E428" s="132"/>
      <c r="F428" s="132"/>
    </row>
    <row r="429" spans="4:6" ht="9">
      <c r="D429" s="132"/>
      <c r="E429" s="132"/>
      <c r="F429" s="132"/>
    </row>
    <row r="430" spans="4:6" ht="9">
      <c r="D430" s="132"/>
      <c r="E430" s="132"/>
      <c r="F430" s="132"/>
    </row>
    <row r="431" spans="4:6" ht="9">
      <c r="D431" s="132"/>
      <c r="E431" s="132"/>
      <c r="F431" s="132"/>
    </row>
    <row r="432" spans="4:6" ht="9">
      <c r="D432" s="132"/>
      <c r="E432" s="132"/>
      <c r="F432" s="132"/>
    </row>
    <row r="433" spans="4:6" ht="9">
      <c r="D433" s="132"/>
      <c r="E433" s="132"/>
      <c r="F433" s="132"/>
    </row>
    <row r="434" spans="4:6" ht="9">
      <c r="D434" s="132"/>
      <c r="E434" s="132"/>
      <c r="F434" s="132"/>
    </row>
    <row r="435" spans="4:6" ht="9">
      <c r="D435" s="132"/>
      <c r="E435" s="132"/>
      <c r="F435" s="132"/>
    </row>
    <row r="436" spans="4:6" ht="9">
      <c r="D436" s="132"/>
      <c r="E436" s="132"/>
      <c r="F436" s="132"/>
    </row>
    <row r="437" spans="4:6" ht="9">
      <c r="D437" s="132"/>
      <c r="E437" s="132"/>
      <c r="F437" s="132"/>
    </row>
    <row r="438" spans="4:6" ht="9">
      <c r="D438" s="132"/>
      <c r="E438" s="132"/>
      <c r="F438" s="132"/>
    </row>
    <row r="439" spans="4:6" ht="9">
      <c r="D439" s="132"/>
      <c r="E439" s="132"/>
      <c r="F439" s="132"/>
    </row>
    <row r="440" spans="4:6" ht="9">
      <c r="D440" s="132"/>
      <c r="E440" s="132"/>
      <c r="F440" s="132"/>
    </row>
    <row r="441" spans="4:6" ht="9">
      <c r="D441" s="132"/>
      <c r="E441" s="132"/>
      <c r="F441" s="132"/>
    </row>
    <row r="442" spans="4:6" ht="9">
      <c r="D442" s="132"/>
      <c r="E442" s="132"/>
      <c r="F442" s="132"/>
    </row>
    <row r="443" spans="4:6" ht="9">
      <c r="D443" s="132"/>
      <c r="E443" s="132"/>
      <c r="F443" s="132"/>
    </row>
    <row r="444" spans="4:6" ht="9">
      <c r="D444" s="132"/>
      <c r="E444" s="132"/>
      <c r="F444" s="132"/>
    </row>
    <row r="445" spans="4:6" ht="9">
      <c r="D445" s="132"/>
      <c r="E445" s="132"/>
      <c r="F445" s="132"/>
    </row>
    <row r="446" spans="4:6" ht="9">
      <c r="D446" s="132"/>
      <c r="E446" s="132"/>
      <c r="F446" s="132"/>
    </row>
    <row r="447" spans="4:6" ht="9">
      <c r="D447" s="132"/>
      <c r="E447" s="132"/>
      <c r="F447" s="132"/>
    </row>
    <row r="448" spans="4:6" ht="9">
      <c r="D448" s="132"/>
      <c r="E448" s="132"/>
      <c r="F448" s="132"/>
    </row>
    <row r="449" spans="4:6" ht="9">
      <c r="D449" s="132"/>
      <c r="E449" s="132"/>
      <c r="F449" s="132"/>
    </row>
    <row r="450" spans="4:6" ht="9">
      <c r="D450" s="132"/>
      <c r="E450" s="132"/>
      <c r="F450" s="132"/>
    </row>
    <row r="451" spans="4:6" ht="9">
      <c r="D451" s="132"/>
      <c r="E451" s="132"/>
      <c r="F451" s="132"/>
    </row>
    <row r="452" spans="4:6" ht="9">
      <c r="D452" s="132"/>
      <c r="E452" s="132"/>
      <c r="F452" s="132"/>
    </row>
    <row r="453" spans="4:6" ht="9">
      <c r="D453" s="132"/>
      <c r="E453" s="132"/>
      <c r="F453" s="132"/>
    </row>
    <row r="454" spans="4:6" ht="9">
      <c r="D454" s="132"/>
      <c r="E454" s="132"/>
      <c r="F454" s="132"/>
    </row>
    <row r="455" spans="4:6" ht="9">
      <c r="D455" s="132"/>
      <c r="E455" s="132"/>
      <c r="F455" s="132"/>
    </row>
    <row r="456" spans="4:6" ht="9">
      <c r="D456" s="132"/>
      <c r="E456" s="132"/>
      <c r="F456" s="132"/>
    </row>
    <row r="457" spans="4:6" ht="9">
      <c r="D457" s="132"/>
      <c r="E457" s="132"/>
      <c r="F457" s="132"/>
    </row>
    <row r="458" spans="4:6" ht="9">
      <c r="D458" s="132"/>
      <c r="E458" s="132"/>
      <c r="F458" s="132"/>
    </row>
    <row r="459" spans="4:6" ht="9">
      <c r="D459" s="132"/>
      <c r="E459" s="132"/>
      <c r="F459" s="132"/>
    </row>
    <row r="460" spans="4:6" ht="9">
      <c r="D460" s="132"/>
      <c r="E460" s="132"/>
      <c r="F460" s="132"/>
    </row>
    <row r="461" spans="4:6" ht="9">
      <c r="D461" s="132"/>
      <c r="E461" s="132"/>
      <c r="F461" s="132"/>
    </row>
    <row r="462" spans="4:6" ht="9">
      <c r="D462" s="132"/>
      <c r="E462" s="132"/>
      <c r="F462" s="132"/>
    </row>
    <row r="463" spans="4:6" ht="9">
      <c r="D463" s="132"/>
      <c r="E463" s="132"/>
      <c r="F463" s="132"/>
    </row>
    <row r="464" spans="4:6" ht="9">
      <c r="D464" s="132"/>
      <c r="E464" s="132"/>
      <c r="F464" s="132"/>
    </row>
    <row r="465" spans="4:6" ht="9">
      <c r="D465" s="132"/>
      <c r="E465" s="132"/>
      <c r="F465" s="132"/>
    </row>
    <row r="466" spans="4:6" ht="9">
      <c r="D466" s="132"/>
      <c r="E466" s="132"/>
      <c r="F466" s="132"/>
    </row>
    <row r="467" spans="4:6" ht="9">
      <c r="D467" s="132"/>
      <c r="E467" s="132"/>
      <c r="F467" s="132"/>
    </row>
    <row r="468" spans="4:6" ht="9">
      <c r="D468" s="132"/>
      <c r="E468" s="132"/>
      <c r="F468" s="132"/>
    </row>
    <row r="469" spans="4:6" ht="9">
      <c r="D469" s="132"/>
      <c r="E469" s="132"/>
      <c r="F469" s="132"/>
    </row>
    <row r="470" spans="4:6" ht="9">
      <c r="D470" s="132"/>
      <c r="E470" s="132"/>
      <c r="F470" s="132"/>
    </row>
    <row r="471" spans="4:6" ht="9">
      <c r="D471" s="132"/>
      <c r="E471" s="132"/>
      <c r="F471" s="132"/>
    </row>
    <row r="472" spans="4:6" ht="9">
      <c r="D472" s="132"/>
      <c r="E472" s="132"/>
      <c r="F472" s="132"/>
    </row>
    <row r="473" spans="4:6" ht="9">
      <c r="D473" s="132"/>
      <c r="E473" s="132"/>
      <c r="F473" s="132"/>
    </row>
    <row r="474" spans="4:6" ht="9">
      <c r="D474" s="132"/>
      <c r="E474" s="132"/>
      <c r="F474" s="132"/>
    </row>
    <row r="475" spans="4:6" ht="9">
      <c r="D475" s="132"/>
      <c r="E475" s="132"/>
      <c r="F475" s="132"/>
    </row>
    <row r="476" spans="4:6" ht="9">
      <c r="D476" s="132"/>
      <c r="E476" s="132"/>
      <c r="F476" s="132"/>
    </row>
    <row r="477" spans="4:6" ht="9">
      <c r="D477" s="132"/>
      <c r="E477" s="132"/>
      <c r="F477" s="132"/>
    </row>
    <row r="478" spans="4:6" ht="9">
      <c r="D478" s="132"/>
      <c r="E478" s="132"/>
      <c r="F478" s="132"/>
    </row>
    <row r="479" spans="4:6" ht="9">
      <c r="D479" s="132"/>
      <c r="E479" s="132"/>
      <c r="F479" s="132"/>
    </row>
    <row r="480" spans="4:6" ht="9">
      <c r="D480" s="132"/>
      <c r="E480" s="132"/>
      <c r="F480" s="132"/>
    </row>
    <row r="481" spans="4:6" ht="9">
      <c r="D481" s="132"/>
      <c r="E481" s="132"/>
      <c r="F481" s="132"/>
    </row>
    <row r="482" spans="4:6" ht="9">
      <c r="D482" s="132"/>
      <c r="E482" s="132"/>
      <c r="F482" s="132"/>
    </row>
    <row r="483" spans="4:6" ht="9">
      <c r="D483" s="132"/>
      <c r="E483" s="132"/>
      <c r="F483" s="132"/>
    </row>
    <row r="484" spans="4:6" ht="9">
      <c r="D484" s="132"/>
      <c r="E484" s="132"/>
      <c r="F484" s="132"/>
    </row>
    <row r="485" spans="4:6" ht="9">
      <c r="D485" s="132"/>
      <c r="E485" s="132"/>
      <c r="F485" s="132"/>
    </row>
    <row r="486" spans="4:6" ht="9">
      <c r="D486" s="132"/>
      <c r="E486" s="132"/>
      <c r="F486" s="132"/>
    </row>
    <row r="487" spans="4:6" ht="9">
      <c r="D487" s="132"/>
      <c r="E487" s="132"/>
      <c r="F487" s="132"/>
    </row>
    <row r="488" spans="4:6" ht="9">
      <c r="D488" s="132"/>
      <c r="E488" s="132"/>
      <c r="F488" s="132"/>
    </row>
    <row r="489" spans="4:6" ht="9">
      <c r="D489" s="132"/>
      <c r="E489" s="132"/>
      <c r="F489" s="132"/>
    </row>
    <row r="490" spans="4:6" ht="9">
      <c r="D490" s="132"/>
      <c r="E490" s="132"/>
      <c r="F490" s="132"/>
    </row>
    <row r="491" spans="4:6" ht="9">
      <c r="D491" s="132"/>
      <c r="E491" s="132"/>
      <c r="F491" s="132"/>
    </row>
    <row r="492" spans="4:6" ht="9">
      <c r="D492" s="132"/>
      <c r="E492" s="132"/>
      <c r="F492" s="132"/>
    </row>
    <row r="493" spans="4:6" ht="9">
      <c r="D493" s="132"/>
      <c r="E493" s="132"/>
      <c r="F493" s="132"/>
    </row>
    <row r="494" spans="4:6" ht="9">
      <c r="D494" s="132"/>
      <c r="E494" s="132"/>
      <c r="F494" s="132"/>
    </row>
    <row r="495" spans="4:6" ht="9">
      <c r="D495" s="132"/>
      <c r="E495" s="132"/>
      <c r="F495" s="132"/>
    </row>
    <row r="496" spans="4:6" ht="9">
      <c r="D496" s="132"/>
      <c r="E496" s="132"/>
      <c r="F496" s="132"/>
    </row>
    <row r="497" spans="4:6" ht="9">
      <c r="D497" s="132"/>
      <c r="E497" s="132"/>
      <c r="F497" s="132"/>
    </row>
    <row r="498" spans="4:6" ht="9">
      <c r="D498" s="132"/>
      <c r="E498" s="132"/>
      <c r="F498" s="132"/>
    </row>
    <row r="499" spans="4:6" ht="9">
      <c r="D499" s="132"/>
      <c r="E499" s="132"/>
      <c r="F499" s="132"/>
    </row>
    <row r="500" spans="4:6" ht="9">
      <c r="D500" s="132"/>
      <c r="E500" s="132"/>
      <c r="F500" s="132"/>
    </row>
    <row r="501" spans="4:6" ht="9">
      <c r="D501" s="132"/>
      <c r="E501" s="132"/>
      <c r="F501" s="132"/>
    </row>
    <row r="502" spans="4:6" ht="9">
      <c r="D502" s="132"/>
      <c r="E502" s="132"/>
      <c r="F502" s="132"/>
    </row>
    <row r="503" spans="4:6" ht="9">
      <c r="D503" s="132"/>
      <c r="E503" s="132"/>
      <c r="F503" s="132"/>
    </row>
    <row r="504" spans="4:6" ht="9">
      <c r="D504" s="132"/>
      <c r="E504" s="132"/>
      <c r="F504" s="132"/>
    </row>
    <row r="505" spans="4:6" ht="9">
      <c r="D505" s="132"/>
      <c r="E505" s="132"/>
      <c r="F505" s="132"/>
    </row>
    <row r="506" spans="4:6" ht="9">
      <c r="D506" s="132"/>
      <c r="E506" s="132"/>
      <c r="F506" s="132"/>
    </row>
    <row r="507" spans="4:6" ht="9">
      <c r="D507" s="132"/>
      <c r="E507" s="132"/>
      <c r="F507" s="132"/>
    </row>
    <row r="508" spans="4:6" ht="9">
      <c r="D508" s="132"/>
      <c r="E508" s="132"/>
      <c r="F508" s="132"/>
    </row>
    <row r="509" spans="4:6" ht="9">
      <c r="D509" s="132"/>
      <c r="E509" s="132"/>
      <c r="F509" s="132"/>
    </row>
    <row r="510" spans="4:6" ht="9">
      <c r="D510" s="132"/>
      <c r="E510" s="132"/>
      <c r="F510" s="132"/>
    </row>
    <row r="511" spans="4:6" ht="9">
      <c r="D511" s="132"/>
      <c r="E511" s="132"/>
      <c r="F511" s="132"/>
    </row>
    <row r="512" spans="4:6" ht="9">
      <c r="D512" s="132"/>
      <c r="E512" s="132"/>
      <c r="F512" s="132"/>
    </row>
    <row r="513" spans="4:6" ht="9">
      <c r="D513" s="132"/>
      <c r="E513" s="132"/>
      <c r="F513" s="132"/>
    </row>
    <row r="514" spans="4:6" ht="9">
      <c r="D514" s="132"/>
      <c r="E514" s="132"/>
      <c r="F514" s="132"/>
    </row>
    <row r="515" spans="4:6" ht="9">
      <c r="D515" s="132"/>
      <c r="E515" s="132"/>
      <c r="F515" s="132"/>
    </row>
    <row r="516" spans="4:6" ht="9">
      <c r="D516" s="132"/>
      <c r="E516" s="132"/>
      <c r="F516" s="132"/>
    </row>
    <row r="517" spans="4:6" ht="9">
      <c r="D517" s="132"/>
      <c r="E517" s="132"/>
      <c r="F517" s="132"/>
    </row>
    <row r="518" spans="4:6" ht="9">
      <c r="D518" s="132"/>
      <c r="E518" s="132"/>
      <c r="F518" s="132"/>
    </row>
    <row r="519" spans="4:6" ht="9">
      <c r="D519" s="132"/>
      <c r="E519" s="132"/>
      <c r="F519" s="132"/>
    </row>
    <row r="520" spans="4:6" ht="9">
      <c r="D520" s="132"/>
      <c r="E520" s="132"/>
      <c r="F520" s="132"/>
    </row>
    <row r="521" spans="4:6" ht="9">
      <c r="D521" s="132"/>
      <c r="E521" s="132"/>
      <c r="F521" s="132"/>
    </row>
    <row r="522" spans="4:6" ht="9">
      <c r="D522" s="132"/>
      <c r="E522" s="132"/>
      <c r="F522" s="132"/>
    </row>
    <row r="523" spans="4:6" ht="9">
      <c r="D523" s="132"/>
      <c r="E523" s="132"/>
      <c r="F523" s="132"/>
    </row>
    <row r="524" spans="4:6" ht="9">
      <c r="D524" s="132"/>
      <c r="E524" s="132"/>
      <c r="F524" s="132"/>
    </row>
    <row r="525" spans="4:6" ht="9">
      <c r="D525" s="132"/>
      <c r="E525" s="132"/>
      <c r="F525" s="132"/>
    </row>
    <row r="526" spans="4:6" ht="9">
      <c r="D526" s="132"/>
      <c r="E526" s="132"/>
      <c r="F526" s="132"/>
    </row>
    <row r="527" spans="4:6" ht="9">
      <c r="D527" s="132"/>
      <c r="E527" s="132"/>
      <c r="F527" s="132"/>
    </row>
    <row r="528" spans="4:6" ht="9">
      <c r="D528" s="132"/>
      <c r="E528" s="132"/>
      <c r="F528" s="132"/>
    </row>
    <row r="529" spans="4:6" ht="9">
      <c r="D529" s="132"/>
      <c r="E529" s="132"/>
      <c r="F529" s="132"/>
    </row>
    <row r="530" spans="4:6" ht="9">
      <c r="D530" s="132"/>
      <c r="E530" s="132"/>
      <c r="F530" s="132"/>
    </row>
    <row r="531" spans="4:6" ht="9">
      <c r="D531" s="132"/>
      <c r="E531" s="132"/>
      <c r="F531" s="132"/>
    </row>
    <row r="532" spans="4:6" ht="9">
      <c r="D532" s="132"/>
      <c r="E532" s="132"/>
      <c r="F532" s="132"/>
    </row>
    <row r="533" spans="4:6" ht="9">
      <c r="D533" s="132"/>
      <c r="E533" s="132"/>
      <c r="F533" s="132"/>
    </row>
    <row r="534" spans="4:6" ht="9">
      <c r="D534" s="132"/>
      <c r="E534" s="132"/>
      <c r="F534" s="132"/>
    </row>
    <row r="535" spans="4:6" ht="9">
      <c r="D535" s="132"/>
      <c r="E535" s="132"/>
      <c r="F535" s="132"/>
    </row>
    <row r="536" spans="4:6" ht="9">
      <c r="D536" s="132"/>
      <c r="E536" s="132"/>
      <c r="F536" s="132"/>
    </row>
    <row r="537" spans="4:6" ht="9">
      <c r="D537" s="132"/>
      <c r="E537" s="132"/>
      <c r="F537" s="132"/>
    </row>
    <row r="538" spans="4:6" ht="9">
      <c r="D538" s="132"/>
      <c r="E538" s="132"/>
      <c r="F538" s="132"/>
    </row>
    <row r="539" spans="4:6" ht="9">
      <c r="D539" s="132"/>
      <c r="E539" s="132"/>
      <c r="F539" s="132"/>
    </row>
    <row r="540" spans="4:6" ht="9">
      <c r="D540" s="132"/>
      <c r="E540" s="132"/>
      <c r="F540" s="132"/>
    </row>
    <row r="541" spans="4:6" ht="9">
      <c r="D541" s="132"/>
      <c r="E541" s="132"/>
      <c r="F541" s="132"/>
    </row>
    <row r="542" spans="4:6" ht="9">
      <c r="D542" s="132"/>
      <c r="E542" s="132"/>
      <c r="F542" s="132"/>
    </row>
    <row r="543" spans="4:6" ht="9">
      <c r="D543" s="132"/>
      <c r="E543" s="132"/>
      <c r="F543" s="132"/>
    </row>
    <row r="544" spans="4:6" ht="9">
      <c r="D544" s="132"/>
      <c r="E544" s="132"/>
      <c r="F544" s="132"/>
    </row>
    <row r="545" spans="4:6" ht="9">
      <c r="D545" s="132"/>
      <c r="E545" s="132"/>
      <c r="F545" s="132"/>
    </row>
    <row r="546" spans="4:6" ht="9">
      <c r="D546" s="132"/>
      <c r="E546" s="132"/>
      <c r="F546" s="132"/>
    </row>
    <row r="547" spans="4:6" ht="9">
      <c r="D547" s="132"/>
      <c r="E547" s="132"/>
      <c r="F547" s="132"/>
    </row>
    <row r="548" spans="4:6" ht="9">
      <c r="D548" s="132"/>
      <c r="E548" s="132"/>
      <c r="F548" s="132"/>
    </row>
    <row r="549" spans="4:6" ht="9">
      <c r="D549" s="132"/>
      <c r="E549" s="132"/>
      <c r="F549" s="132"/>
    </row>
    <row r="550" spans="4:6" ht="9">
      <c r="D550" s="132"/>
      <c r="E550" s="132"/>
      <c r="F550" s="132"/>
    </row>
    <row r="551" spans="4:6" ht="9">
      <c r="D551" s="132"/>
      <c r="E551" s="132"/>
      <c r="F551" s="132"/>
    </row>
    <row r="552" spans="4:6" ht="9">
      <c r="D552" s="132"/>
      <c r="E552" s="132"/>
      <c r="F552" s="132"/>
    </row>
    <row r="553" spans="4:6" ht="9">
      <c r="D553" s="132"/>
      <c r="E553" s="132"/>
      <c r="F553" s="132"/>
    </row>
    <row r="554" spans="4:6" ht="9">
      <c r="D554" s="132"/>
      <c r="E554" s="132"/>
      <c r="F554" s="132"/>
    </row>
    <row r="555" spans="4:6" ht="9">
      <c r="D555" s="132"/>
      <c r="E555" s="132"/>
      <c r="F555" s="132"/>
    </row>
    <row r="556" spans="4:6" ht="9">
      <c r="D556" s="132"/>
      <c r="E556" s="132"/>
      <c r="F556" s="132"/>
    </row>
    <row r="557" spans="4:6" ht="9">
      <c r="D557" s="132"/>
      <c r="E557" s="132"/>
      <c r="F557" s="132"/>
    </row>
    <row r="558" spans="4:6" ht="9">
      <c r="D558" s="132"/>
      <c r="E558" s="132"/>
      <c r="F558" s="132"/>
    </row>
    <row r="559" spans="4:6" ht="9">
      <c r="D559" s="132"/>
      <c r="E559" s="132"/>
      <c r="F559" s="132"/>
    </row>
    <row r="560" spans="4:6" ht="9">
      <c r="D560" s="132"/>
      <c r="E560" s="132"/>
      <c r="F560" s="132"/>
    </row>
    <row r="561" spans="4:6" ht="9">
      <c r="D561" s="132"/>
      <c r="E561" s="132"/>
      <c r="F561" s="132"/>
    </row>
    <row r="562" spans="4:6" ht="9">
      <c r="D562" s="132"/>
      <c r="E562" s="132"/>
      <c r="F562" s="132"/>
    </row>
    <row r="563" spans="4:6" ht="9">
      <c r="D563" s="132"/>
      <c r="E563" s="132"/>
      <c r="F563" s="132"/>
    </row>
    <row r="564" spans="4:6" ht="9">
      <c r="D564" s="132"/>
      <c r="E564" s="132"/>
      <c r="F564" s="132"/>
    </row>
    <row r="565" spans="4:6" ht="9">
      <c r="D565" s="132"/>
      <c r="E565" s="132"/>
      <c r="F565" s="132"/>
    </row>
    <row r="566" spans="4:6" ht="9">
      <c r="D566" s="132"/>
      <c r="E566" s="132"/>
      <c r="F566" s="132"/>
    </row>
    <row r="567" spans="4:6" ht="9">
      <c r="D567" s="132"/>
      <c r="E567" s="132"/>
      <c r="F567" s="132"/>
    </row>
    <row r="568" spans="4:6" ht="9">
      <c r="D568" s="132"/>
      <c r="E568" s="132"/>
      <c r="F568" s="132"/>
    </row>
    <row r="569" spans="4:6" ht="9">
      <c r="D569" s="132"/>
      <c r="E569" s="132"/>
      <c r="F569" s="132"/>
    </row>
    <row r="570" spans="4:6" ht="9">
      <c r="D570" s="132"/>
      <c r="E570" s="132"/>
      <c r="F570" s="132"/>
    </row>
    <row r="571" spans="4:6" ht="9">
      <c r="D571" s="132"/>
      <c r="E571" s="132"/>
      <c r="F571" s="132"/>
    </row>
    <row r="572" spans="4:6" ht="9">
      <c r="D572" s="132"/>
      <c r="E572" s="132"/>
      <c r="F572" s="132"/>
    </row>
    <row r="573" spans="4:6" ht="9">
      <c r="D573" s="132"/>
      <c r="E573" s="132"/>
      <c r="F573" s="132"/>
    </row>
    <row r="574" spans="4:6" ht="9">
      <c r="D574" s="132"/>
      <c r="E574" s="132"/>
      <c r="F574" s="132"/>
    </row>
    <row r="575" spans="4:6" ht="9">
      <c r="D575" s="132"/>
      <c r="E575" s="132"/>
      <c r="F575" s="132"/>
    </row>
    <row r="576" spans="4:6" ht="9">
      <c r="D576" s="132"/>
      <c r="E576" s="132"/>
      <c r="F576" s="132"/>
    </row>
    <row r="577" spans="4:6" ht="9">
      <c r="D577" s="132"/>
      <c r="E577" s="132"/>
      <c r="F577" s="132"/>
    </row>
    <row r="578" spans="4:6" ht="9">
      <c r="D578" s="132"/>
      <c r="E578" s="132"/>
      <c r="F578" s="132"/>
    </row>
    <row r="579" spans="4:6" ht="9">
      <c r="D579" s="132"/>
      <c r="E579" s="132"/>
      <c r="F579" s="132"/>
    </row>
    <row r="580" spans="4:6" ht="9">
      <c r="D580" s="132"/>
      <c r="E580" s="132"/>
      <c r="F580" s="132"/>
    </row>
    <row r="581" spans="4:6" ht="9">
      <c r="D581" s="132"/>
      <c r="E581" s="132"/>
      <c r="F581" s="132"/>
    </row>
    <row r="582" spans="4:6" ht="9">
      <c r="D582" s="132"/>
      <c r="E582" s="132"/>
      <c r="F582" s="132"/>
    </row>
    <row r="583" spans="4:6" ht="9">
      <c r="D583" s="132"/>
      <c r="E583" s="132"/>
      <c r="F583" s="132"/>
    </row>
    <row r="584" spans="4:6" ht="9">
      <c r="D584" s="132"/>
      <c r="E584" s="132"/>
      <c r="F584" s="132"/>
    </row>
    <row r="585" spans="4:6" ht="9">
      <c r="D585" s="132"/>
      <c r="E585" s="132"/>
      <c r="F585" s="132"/>
    </row>
    <row r="586" spans="4:6" ht="9">
      <c r="D586" s="132"/>
      <c r="E586" s="132"/>
      <c r="F586" s="132"/>
    </row>
    <row r="587" spans="4:6" ht="9">
      <c r="D587" s="132"/>
      <c r="E587" s="132"/>
      <c r="F587" s="132"/>
    </row>
    <row r="588" spans="4:6" ht="9">
      <c r="D588" s="132"/>
      <c r="E588" s="132"/>
      <c r="F588" s="132"/>
    </row>
    <row r="589" spans="4:6" ht="9">
      <c r="D589" s="132"/>
      <c r="E589" s="132"/>
      <c r="F589" s="132"/>
    </row>
    <row r="590" spans="4:6" ht="9">
      <c r="D590" s="132"/>
      <c r="E590" s="132"/>
      <c r="F590" s="132"/>
    </row>
    <row r="591" spans="4:6" ht="9">
      <c r="D591" s="132"/>
      <c r="E591" s="132"/>
      <c r="F591" s="132"/>
    </row>
    <row r="592" spans="4:6" ht="9">
      <c r="D592" s="132"/>
      <c r="E592" s="132"/>
      <c r="F592" s="132"/>
    </row>
    <row r="593" spans="4:6" ht="9">
      <c r="D593" s="132"/>
      <c r="E593" s="132"/>
      <c r="F593" s="132"/>
    </row>
    <row r="594" spans="4:6" ht="9">
      <c r="D594" s="132"/>
      <c r="E594" s="132"/>
      <c r="F594" s="132"/>
    </row>
    <row r="595" spans="4:6" ht="9">
      <c r="D595" s="132"/>
      <c r="E595" s="132"/>
      <c r="F595" s="132"/>
    </row>
    <row r="596" spans="4:6" ht="9">
      <c r="D596" s="132"/>
      <c r="E596" s="132"/>
      <c r="F596" s="132"/>
    </row>
    <row r="597" spans="4:6" ht="9">
      <c r="D597" s="132"/>
      <c r="E597" s="132"/>
      <c r="F597" s="132"/>
    </row>
    <row r="598" spans="4:6" ht="9">
      <c r="D598" s="132"/>
      <c r="E598" s="132"/>
      <c r="F598" s="132"/>
    </row>
    <row r="599" spans="4:6" ht="9">
      <c r="D599" s="132"/>
      <c r="E599" s="132"/>
      <c r="F599" s="132"/>
    </row>
    <row r="600" spans="4:6" ht="9">
      <c r="D600" s="132"/>
      <c r="E600" s="132"/>
      <c r="F600" s="132"/>
    </row>
    <row r="601" spans="4:6" ht="9">
      <c r="D601" s="132"/>
      <c r="E601" s="132"/>
      <c r="F601" s="132"/>
    </row>
    <row r="602" spans="4:6" ht="9">
      <c r="D602" s="132"/>
      <c r="E602" s="132"/>
      <c r="F602" s="132"/>
    </row>
    <row r="603" spans="4:6" ht="9">
      <c r="D603" s="132"/>
      <c r="E603" s="132"/>
      <c r="F603" s="132"/>
    </row>
    <row r="604" spans="4:6" ht="9">
      <c r="D604" s="132"/>
      <c r="E604" s="132"/>
      <c r="F604" s="132"/>
    </row>
    <row r="605" spans="4:6" ht="9">
      <c r="D605" s="132"/>
      <c r="E605" s="132"/>
      <c r="F605" s="132"/>
    </row>
    <row r="606" spans="4:6" ht="9">
      <c r="D606" s="132"/>
      <c r="E606" s="132"/>
      <c r="F606" s="132"/>
    </row>
    <row r="607" spans="4:6" ht="9">
      <c r="D607" s="132"/>
      <c r="E607" s="132"/>
      <c r="F607" s="132"/>
    </row>
    <row r="608" spans="4:6" ht="9">
      <c r="D608" s="132"/>
      <c r="E608" s="132"/>
      <c r="F608" s="132"/>
    </row>
    <row r="609" spans="4:6" ht="9">
      <c r="D609" s="132"/>
      <c r="E609" s="132"/>
      <c r="F609" s="132"/>
    </row>
    <row r="610" spans="4:6" ht="9">
      <c r="D610" s="132"/>
      <c r="E610" s="132"/>
      <c r="F610" s="132"/>
    </row>
    <row r="611" spans="4:6" ht="9">
      <c r="D611" s="132"/>
      <c r="E611" s="132"/>
      <c r="F611" s="132"/>
    </row>
    <row r="612" spans="4:6" ht="9">
      <c r="D612" s="132"/>
      <c r="E612" s="132"/>
      <c r="F612" s="132"/>
    </row>
    <row r="613" spans="4:6" ht="9">
      <c r="D613" s="132"/>
      <c r="E613" s="132"/>
      <c r="F613" s="132"/>
    </row>
    <row r="614" spans="4:6" ht="9">
      <c r="D614" s="132"/>
      <c r="E614" s="132"/>
      <c r="F614" s="132"/>
    </row>
    <row r="615" spans="4:6" ht="9">
      <c r="D615" s="132"/>
      <c r="E615" s="132"/>
      <c r="F615" s="132"/>
    </row>
    <row r="616" spans="4:6" ht="9">
      <c r="D616" s="132"/>
      <c r="E616" s="132"/>
      <c r="F616" s="132"/>
    </row>
    <row r="617" spans="4:6" ht="9">
      <c r="D617" s="132"/>
      <c r="E617" s="132"/>
      <c r="F617" s="132"/>
    </row>
    <row r="618" spans="4:6" ht="9">
      <c r="D618" s="132"/>
      <c r="E618" s="132"/>
      <c r="F618" s="132"/>
    </row>
    <row r="619" spans="4:6" ht="9">
      <c r="D619" s="132"/>
      <c r="E619" s="132"/>
      <c r="F619" s="132"/>
    </row>
    <row r="620" spans="4:6" ht="9">
      <c r="D620" s="132"/>
      <c r="E620" s="132"/>
      <c r="F620" s="132"/>
    </row>
    <row r="621" spans="4:6" ht="9">
      <c r="D621" s="132"/>
      <c r="E621" s="132"/>
      <c r="F621" s="132"/>
    </row>
    <row r="622" spans="4:6" ht="9">
      <c r="D622" s="132"/>
      <c r="E622" s="132"/>
      <c r="F622" s="132"/>
    </row>
    <row r="623" spans="4:6" ht="9">
      <c r="D623" s="132"/>
      <c r="E623" s="132"/>
      <c r="F623" s="132"/>
    </row>
    <row r="624" spans="4:6" ht="9">
      <c r="D624" s="132"/>
      <c r="E624" s="132"/>
      <c r="F624" s="132"/>
    </row>
    <row r="625" spans="4:6" ht="9">
      <c r="D625" s="132"/>
      <c r="E625" s="132"/>
      <c r="F625" s="132"/>
    </row>
    <row r="626" spans="4:6" ht="9">
      <c r="D626" s="132"/>
      <c r="E626" s="132"/>
      <c r="F626" s="132"/>
    </row>
    <row r="627" spans="4:6" ht="9">
      <c r="D627" s="132"/>
      <c r="E627" s="132"/>
      <c r="F627" s="132"/>
    </row>
    <row r="628" spans="4:6" ht="9">
      <c r="D628" s="132"/>
      <c r="E628" s="132"/>
      <c r="F628" s="132"/>
    </row>
    <row r="629" spans="4:6" ht="9">
      <c r="D629" s="132"/>
      <c r="E629" s="132"/>
      <c r="F629" s="132"/>
    </row>
    <row r="630" spans="4:6" ht="9">
      <c r="D630" s="132"/>
      <c r="E630" s="132"/>
      <c r="F630" s="132"/>
    </row>
    <row r="631" spans="4:6" ht="9">
      <c r="D631" s="132"/>
      <c r="E631" s="132"/>
      <c r="F631" s="132"/>
    </row>
    <row r="632" spans="4:6" ht="9">
      <c r="D632" s="132"/>
      <c r="E632" s="132"/>
      <c r="F632" s="132"/>
    </row>
    <row r="633" spans="4:6" ht="9">
      <c r="D633" s="132"/>
      <c r="E633" s="132"/>
      <c r="F633" s="132"/>
    </row>
    <row r="634" spans="4:6" ht="9">
      <c r="D634" s="132"/>
      <c r="E634" s="132"/>
      <c r="F634" s="132"/>
    </row>
    <row r="635" spans="4:6" ht="9">
      <c r="D635" s="132"/>
      <c r="E635" s="132"/>
      <c r="F635" s="132"/>
    </row>
    <row r="636" spans="4:6" ht="9">
      <c r="D636" s="132"/>
      <c r="E636" s="132"/>
      <c r="F636" s="132"/>
    </row>
    <row r="637" spans="4:6" ht="9">
      <c r="D637" s="132"/>
      <c r="E637" s="132"/>
      <c r="F637" s="132"/>
    </row>
    <row r="638" spans="4:6" ht="9">
      <c r="D638" s="132"/>
      <c r="E638" s="132"/>
      <c r="F638" s="132"/>
    </row>
    <row r="639" spans="4:6" ht="9">
      <c r="D639" s="132"/>
      <c r="E639" s="132"/>
      <c r="F639" s="132"/>
    </row>
    <row r="640" spans="4:6" ht="9">
      <c r="D640" s="132"/>
      <c r="E640" s="132"/>
      <c r="F640" s="132"/>
    </row>
    <row r="641" spans="4:6" ht="9">
      <c r="D641" s="132"/>
      <c r="E641" s="132"/>
      <c r="F641" s="132"/>
    </row>
    <row r="642" spans="4:6" ht="9">
      <c r="D642" s="132"/>
      <c r="E642" s="132"/>
      <c r="F642" s="132"/>
    </row>
    <row r="643" spans="4:6" ht="9">
      <c r="D643" s="132"/>
      <c r="E643" s="132"/>
      <c r="F643" s="132"/>
    </row>
    <row r="644" spans="4:6" ht="9">
      <c r="D644" s="132"/>
      <c r="E644" s="132"/>
      <c r="F644" s="132"/>
    </row>
    <row r="645" spans="4:6" ht="9">
      <c r="D645" s="132"/>
      <c r="E645" s="132"/>
      <c r="F645" s="132"/>
    </row>
    <row r="646" spans="4:6" ht="9">
      <c r="D646" s="132"/>
      <c r="E646" s="132"/>
      <c r="F646" s="132"/>
    </row>
    <row r="647" spans="4:6" ht="9">
      <c r="D647" s="132"/>
      <c r="E647" s="132"/>
      <c r="F647" s="132"/>
    </row>
    <row r="648" spans="4:6" ht="9">
      <c r="D648" s="132"/>
      <c r="E648" s="132"/>
      <c r="F648" s="132"/>
    </row>
    <row r="649" spans="4:6" ht="9">
      <c r="D649" s="132"/>
      <c r="E649" s="132"/>
      <c r="F649" s="132"/>
    </row>
    <row r="650" spans="4:6" ht="9">
      <c r="D650" s="132"/>
      <c r="E650" s="132"/>
      <c r="F650" s="132"/>
    </row>
    <row r="651" spans="4:6" ht="9">
      <c r="D651" s="132"/>
      <c r="E651" s="132"/>
      <c r="F651" s="132"/>
    </row>
    <row r="652" spans="4:6" ht="9">
      <c r="D652" s="132"/>
      <c r="E652" s="132"/>
      <c r="F652" s="132"/>
    </row>
    <row r="653" spans="4:6" ht="9">
      <c r="D653" s="132"/>
      <c r="E653" s="132"/>
      <c r="F653" s="132"/>
    </row>
    <row r="654" spans="4:6" ht="9">
      <c r="D654" s="132"/>
      <c r="E654" s="132"/>
      <c r="F654" s="132"/>
    </row>
    <row r="655" spans="4:6" ht="9">
      <c r="D655" s="132"/>
      <c r="E655" s="132"/>
      <c r="F655" s="132"/>
    </row>
    <row r="656" spans="4:6" ht="9">
      <c r="D656" s="132"/>
      <c r="E656" s="132"/>
      <c r="F656" s="132"/>
    </row>
    <row r="657" spans="4:6" ht="9">
      <c r="D657" s="132"/>
      <c r="E657" s="132"/>
      <c r="F657" s="132"/>
    </row>
    <row r="658" spans="4:6" ht="9">
      <c r="D658" s="132"/>
      <c r="E658" s="132"/>
      <c r="F658" s="132"/>
    </row>
    <row r="659" spans="4:6" ht="9">
      <c r="D659" s="132"/>
      <c r="E659" s="132"/>
      <c r="F659" s="132"/>
    </row>
    <row r="660" spans="4:6" ht="9">
      <c r="D660" s="132"/>
      <c r="E660" s="132"/>
      <c r="F660" s="132"/>
    </row>
    <row r="661" spans="4:6" ht="9">
      <c r="D661" s="132"/>
      <c r="E661" s="132"/>
      <c r="F661" s="132"/>
    </row>
    <row r="662" spans="4:6" ht="9">
      <c r="D662" s="132"/>
      <c r="E662" s="132"/>
      <c r="F662" s="132"/>
    </row>
    <row r="663" spans="4:6" ht="9">
      <c r="D663" s="132"/>
      <c r="E663" s="132"/>
      <c r="F663" s="132"/>
    </row>
    <row r="664" spans="4:6" ht="9">
      <c r="D664" s="132"/>
      <c r="E664" s="132"/>
      <c r="F664" s="132"/>
    </row>
    <row r="665" spans="4:6" ht="9">
      <c r="D665" s="132"/>
      <c r="E665" s="132"/>
      <c r="F665" s="132"/>
    </row>
    <row r="666" spans="4:6" ht="9">
      <c r="D666" s="132"/>
      <c r="E666" s="132"/>
      <c r="F666" s="132"/>
    </row>
    <row r="667" spans="4:6" ht="9">
      <c r="D667" s="132"/>
      <c r="E667" s="132"/>
      <c r="F667" s="132"/>
    </row>
    <row r="668" spans="4:6" ht="9">
      <c r="D668" s="132"/>
      <c r="E668" s="132"/>
      <c r="F668" s="132"/>
    </row>
    <row r="669" spans="4:6" ht="9">
      <c r="D669" s="132"/>
      <c r="E669" s="132"/>
      <c r="F669" s="132"/>
    </row>
    <row r="670" spans="4:6" ht="9">
      <c r="D670" s="132"/>
      <c r="E670" s="132"/>
      <c r="F670" s="132"/>
    </row>
    <row r="671" spans="4:6" ht="9">
      <c r="D671" s="132"/>
      <c r="E671" s="132"/>
      <c r="F671" s="132"/>
    </row>
    <row r="672" spans="4:6" ht="9">
      <c r="D672" s="132"/>
      <c r="E672" s="132"/>
      <c r="F672" s="132"/>
    </row>
    <row r="673" spans="4:6" ht="9">
      <c r="D673" s="132"/>
      <c r="E673" s="132"/>
      <c r="F673" s="132"/>
    </row>
    <row r="674" spans="4:6" ht="9">
      <c r="D674" s="132"/>
      <c r="E674" s="132"/>
      <c r="F674" s="132"/>
    </row>
    <row r="675" spans="4:6" ht="9">
      <c r="D675" s="132"/>
      <c r="E675" s="132"/>
      <c r="F675" s="132"/>
    </row>
    <row r="676" spans="4:6" ht="9">
      <c r="D676" s="132"/>
      <c r="E676" s="132"/>
      <c r="F676" s="132"/>
    </row>
    <row r="677" spans="4:6" ht="9">
      <c r="D677" s="132"/>
      <c r="E677" s="132"/>
      <c r="F677" s="132"/>
    </row>
    <row r="678" spans="4:6" ht="9">
      <c r="D678" s="132"/>
      <c r="E678" s="132"/>
      <c r="F678" s="132"/>
    </row>
    <row r="679" spans="4:6" ht="9">
      <c r="D679" s="132"/>
      <c r="E679" s="132"/>
      <c r="F679" s="132"/>
    </row>
    <row r="680" spans="4:6" ht="9">
      <c r="D680" s="132"/>
      <c r="E680" s="132"/>
      <c r="F680" s="132"/>
    </row>
    <row r="681" spans="4:6" ht="9">
      <c r="D681" s="132"/>
      <c r="E681" s="132"/>
      <c r="F681" s="132"/>
    </row>
    <row r="682" spans="4:6" ht="9">
      <c r="D682" s="132"/>
      <c r="E682" s="132"/>
      <c r="F682" s="132"/>
    </row>
    <row r="683" spans="4:6" ht="9">
      <c r="D683" s="132"/>
      <c r="E683" s="132"/>
      <c r="F683" s="132"/>
    </row>
    <row r="684" spans="4:6" ht="9">
      <c r="D684" s="132"/>
      <c r="E684" s="132"/>
      <c r="F684" s="132"/>
    </row>
    <row r="685" spans="4:6" ht="9">
      <c r="D685" s="132"/>
      <c r="E685" s="132"/>
      <c r="F685" s="132"/>
    </row>
    <row r="686" spans="4:6" ht="9">
      <c r="D686" s="132"/>
      <c r="E686" s="132"/>
      <c r="F686" s="132"/>
    </row>
    <row r="687" spans="4:6" ht="9">
      <c r="D687" s="132"/>
      <c r="E687" s="132"/>
      <c r="F687" s="132"/>
    </row>
    <row r="688" spans="4:6" ht="9">
      <c r="D688" s="132"/>
      <c r="E688" s="132"/>
      <c r="F688" s="132"/>
    </row>
    <row r="689" spans="4:6" ht="9">
      <c r="D689" s="132"/>
      <c r="E689" s="132"/>
      <c r="F689" s="132"/>
    </row>
    <row r="690" spans="4:6" ht="9">
      <c r="D690" s="132"/>
      <c r="E690" s="132"/>
      <c r="F690" s="132"/>
    </row>
    <row r="691" spans="4:6" ht="9">
      <c r="D691" s="132"/>
      <c r="E691" s="132"/>
      <c r="F691" s="132"/>
    </row>
    <row r="692" spans="4:6" ht="9">
      <c r="D692" s="132"/>
      <c r="E692" s="132"/>
      <c r="F692" s="132"/>
    </row>
    <row r="693" spans="4:6" ht="9">
      <c r="D693" s="132"/>
      <c r="E693" s="132"/>
      <c r="F693" s="132"/>
    </row>
    <row r="694" spans="4:6" ht="9">
      <c r="D694" s="132"/>
      <c r="E694" s="132"/>
      <c r="F694" s="132"/>
    </row>
    <row r="695" spans="4:6" ht="9">
      <c r="D695" s="132"/>
      <c r="E695" s="132"/>
      <c r="F695" s="132"/>
    </row>
    <row r="696" spans="4:6" ht="9">
      <c r="D696" s="132"/>
      <c r="E696" s="132"/>
      <c r="F696" s="132"/>
    </row>
    <row r="697" spans="4:6" ht="9">
      <c r="D697" s="132"/>
      <c r="E697" s="132"/>
      <c r="F697" s="132"/>
    </row>
    <row r="698" spans="4:6" ht="9">
      <c r="D698" s="132"/>
      <c r="E698" s="132"/>
      <c r="F698" s="132"/>
    </row>
    <row r="699" spans="4:6" ht="9">
      <c r="D699" s="132"/>
      <c r="E699" s="132"/>
      <c r="F699" s="132"/>
    </row>
    <row r="700" spans="4:6" ht="9">
      <c r="D700" s="132"/>
      <c r="E700" s="132"/>
      <c r="F700" s="132"/>
    </row>
    <row r="701" spans="4:6" ht="9">
      <c r="D701" s="132"/>
      <c r="E701" s="132"/>
      <c r="F701" s="132"/>
    </row>
    <row r="702" spans="4:6" ht="9">
      <c r="D702" s="132"/>
      <c r="E702" s="132"/>
      <c r="F702" s="132"/>
    </row>
    <row r="703" spans="4:6" ht="9">
      <c r="D703" s="132"/>
      <c r="E703" s="132"/>
      <c r="F703" s="132"/>
    </row>
    <row r="704" spans="4:6" ht="9">
      <c r="D704" s="132"/>
      <c r="E704" s="132"/>
      <c r="F704" s="132"/>
    </row>
    <row r="705" spans="4:6" ht="9">
      <c r="D705" s="132"/>
      <c r="E705" s="132"/>
      <c r="F705" s="132"/>
    </row>
    <row r="706" spans="4:6" ht="9">
      <c r="D706" s="132"/>
      <c r="E706" s="132"/>
      <c r="F706" s="132"/>
    </row>
    <row r="707" spans="4:6" ht="9">
      <c r="D707" s="132"/>
      <c r="E707" s="132"/>
      <c r="F707" s="132"/>
    </row>
    <row r="708" spans="4:6" ht="9">
      <c r="D708" s="132"/>
      <c r="E708" s="132"/>
      <c r="F708" s="132"/>
    </row>
    <row r="709" spans="4:6" ht="9">
      <c r="D709" s="132"/>
      <c r="E709" s="132"/>
      <c r="F709" s="132"/>
    </row>
    <row r="710" spans="4:6" ht="9">
      <c r="D710" s="132"/>
      <c r="E710" s="132"/>
      <c r="F710" s="132"/>
    </row>
    <row r="711" spans="4:6" ht="9">
      <c r="D711" s="132"/>
      <c r="E711" s="132"/>
      <c r="F711" s="132"/>
    </row>
    <row r="712" spans="4:6" ht="9">
      <c r="D712" s="132"/>
      <c r="E712" s="132"/>
      <c r="F712" s="132"/>
    </row>
    <row r="713" spans="4:6" ht="9">
      <c r="D713" s="132"/>
      <c r="E713" s="132"/>
      <c r="F713" s="132"/>
    </row>
    <row r="714" spans="4:6" ht="9">
      <c r="D714" s="132"/>
      <c r="E714" s="132"/>
      <c r="F714" s="132"/>
    </row>
    <row r="715" spans="4:6" ht="9">
      <c r="D715" s="132"/>
      <c r="E715" s="132"/>
      <c r="F715" s="132"/>
    </row>
    <row r="716" spans="4:6" ht="9">
      <c r="D716" s="132"/>
      <c r="E716" s="132"/>
      <c r="F716" s="132"/>
    </row>
    <row r="717" spans="4:6" ht="9">
      <c r="D717" s="132"/>
      <c r="E717" s="132"/>
      <c r="F717" s="132"/>
    </row>
    <row r="718" spans="4:6" ht="9">
      <c r="D718" s="132"/>
      <c r="E718" s="132"/>
      <c r="F718" s="132"/>
    </row>
    <row r="719" spans="4:6" ht="9">
      <c r="D719" s="132"/>
      <c r="E719" s="132"/>
      <c r="F719" s="132"/>
    </row>
    <row r="720" spans="4:6" ht="9">
      <c r="D720" s="132"/>
      <c r="E720" s="132"/>
      <c r="F720" s="132"/>
    </row>
    <row r="721" spans="4:6" ht="9">
      <c r="D721" s="132"/>
      <c r="E721" s="132"/>
      <c r="F721" s="132"/>
    </row>
    <row r="722" spans="4:6" ht="9">
      <c r="D722" s="132"/>
      <c r="E722" s="132"/>
      <c r="F722" s="132"/>
    </row>
    <row r="723" spans="4:6" ht="9">
      <c r="D723" s="132"/>
      <c r="E723" s="132"/>
      <c r="F723" s="132"/>
    </row>
    <row r="724" spans="4:6" ht="9">
      <c r="D724" s="132"/>
      <c r="E724" s="132"/>
      <c r="F724" s="132"/>
    </row>
    <row r="725" spans="4:6" ht="9">
      <c r="D725" s="132"/>
      <c r="E725" s="132"/>
      <c r="F725" s="132"/>
    </row>
    <row r="726" spans="4:6" ht="9">
      <c r="D726" s="132"/>
      <c r="E726" s="132"/>
      <c r="F726" s="132"/>
    </row>
    <row r="727" spans="4:6" ht="9">
      <c r="D727" s="132"/>
      <c r="E727" s="132"/>
      <c r="F727" s="132"/>
    </row>
    <row r="728" spans="4:6" ht="9">
      <c r="D728" s="132"/>
      <c r="E728" s="132"/>
      <c r="F728" s="132"/>
    </row>
    <row r="729" spans="4:6" ht="9">
      <c r="D729" s="132"/>
      <c r="E729" s="132"/>
      <c r="F729" s="132"/>
    </row>
    <row r="730" spans="4:6" ht="9">
      <c r="D730" s="132"/>
      <c r="E730" s="132"/>
      <c r="F730" s="132"/>
    </row>
    <row r="731" spans="4:6" ht="9">
      <c r="D731" s="132"/>
      <c r="E731" s="132"/>
      <c r="F731" s="132"/>
    </row>
    <row r="732" spans="4:6" ht="9">
      <c r="D732" s="132"/>
      <c r="E732" s="132"/>
      <c r="F732" s="132"/>
    </row>
    <row r="733" spans="4:6" ht="9">
      <c r="D733" s="132"/>
      <c r="E733" s="132"/>
      <c r="F733" s="132"/>
    </row>
    <row r="734" spans="4:6" ht="9">
      <c r="D734" s="132"/>
      <c r="E734" s="132"/>
      <c r="F734" s="132"/>
    </row>
    <row r="735" spans="4:6" ht="9">
      <c r="D735" s="132"/>
      <c r="E735" s="132"/>
      <c r="F735" s="132"/>
    </row>
    <row r="736" spans="4:6" ht="9">
      <c r="D736" s="132"/>
      <c r="E736" s="132"/>
      <c r="F736" s="132"/>
    </row>
    <row r="737" spans="4:6" ht="9">
      <c r="D737" s="132"/>
      <c r="E737" s="132"/>
      <c r="F737" s="132"/>
    </row>
    <row r="738" spans="4:6" ht="9">
      <c r="D738" s="132"/>
      <c r="E738" s="132"/>
      <c r="F738" s="132"/>
    </row>
    <row r="739" spans="4:6" ht="9">
      <c r="D739" s="132"/>
      <c r="E739" s="132"/>
      <c r="F739" s="132"/>
    </row>
    <row r="740" spans="4:6" ht="9">
      <c r="D740" s="132"/>
      <c r="E740" s="132"/>
      <c r="F740" s="132"/>
    </row>
    <row r="741" spans="4:6" ht="9">
      <c r="D741" s="132"/>
      <c r="E741" s="132"/>
      <c r="F741" s="132"/>
    </row>
    <row r="742" spans="4:6" ht="9">
      <c r="D742" s="132"/>
      <c r="E742" s="132"/>
      <c r="F742" s="132"/>
    </row>
    <row r="743" spans="4:6" ht="9">
      <c r="D743" s="132"/>
      <c r="E743" s="132"/>
      <c r="F743" s="132"/>
    </row>
    <row r="744" spans="4:6" ht="9">
      <c r="D744" s="132"/>
      <c r="E744" s="132"/>
      <c r="F744" s="132"/>
    </row>
    <row r="745" spans="4:6" ht="9">
      <c r="D745" s="132"/>
      <c r="E745" s="132"/>
      <c r="F745" s="132"/>
    </row>
    <row r="746" spans="4:6" ht="9">
      <c r="D746" s="132"/>
      <c r="E746" s="132"/>
      <c r="F746" s="132"/>
    </row>
    <row r="747" spans="4:6" ht="9">
      <c r="D747" s="132"/>
      <c r="E747" s="132"/>
      <c r="F747" s="132"/>
    </row>
    <row r="748" spans="4:6" ht="9">
      <c r="D748" s="132"/>
      <c r="E748" s="132"/>
      <c r="F748" s="132"/>
    </row>
    <row r="749" spans="4:6" ht="9">
      <c r="D749" s="132"/>
      <c r="E749" s="132"/>
      <c r="F749" s="132"/>
    </row>
    <row r="750" spans="4:6" ht="9">
      <c r="D750" s="132"/>
      <c r="E750" s="132"/>
      <c r="F750" s="132"/>
    </row>
    <row r="751" spans="4:6" ht="9">
      <c r="D751" s="132"/>
      <c r="E751" s="132"/>
      <c r="F751" s="132"/>
    </row>
    <row r="752" spans="4:6" ht="9">
      <c r="D752" s="132"/>
      <c r="E752" s="132"/>
      <c r="F752" s="132"/>
    </row>
    <row r="753" spans="4:6" ht="9">
      <c r="D753" s="132"/>
      <c r="E753" s="132"/>
      <c r="F753" s="132"/>
    </row>
    <row r="754" spans="4:6" ht="9">
      <c r="D754" s="132"/>
      <c r="E754" s="132"/>
      <c r="F754" s="132"/>
    </row>
    <row r="755" spans="4:6" ht="9">
      <c r="D755" s="132"/>
      <c r="E755" s="132"/>
      <c r="F755" s="132"/>
    </row>
    <row r="756" spans="4:6" ht="9">
      <c r="D756" s="132"/>
      <c r="E756" s="132"/>
      <c r="F756" s="132"/>
    </row>
    <row r="757" spans="4:6" ht="9">
      <c r="D757" s="132"/>
      <c r="E757" s="132"/>
      <c r="F757" s="132"/>
    </row>
    <row r="758" spans="4:6" ht="9">
      <c r="D758" s="132"/>
      <c r="E758" s="132"/>
      <c r="F758" s="132"/>
    </row>
    <row r="759" spans="4:6" ht="9">
      <c r="D759" s="132"/>
      <c r="E759" s="132"/>
      <c r="F759" s="132"/>
    </row>
    <row r="760" spans="4:6" ht="9">
      <c r="D760" s="132"/>
      <c r="E760" s="132"/>
      <c r="F760" s="132"/>
    </row>
    <row r="761" spans="4:6" ht="9">
      <c r="D761" s="132"/>
      <c r="E761" s="132"/>
      <c r="F761" s="132"/>
    </row>
    <row r="762" spans="4:6" ht="9">
      <c r="D762" s="132"/>
      <c r="E762" s="132"/>
      <c r="F762" s="132"/>
    </row>
    <row r="763" spans="4:6" ht="9">
      <c r="D763" s="132"/>
      <c r="E763" s="132"/>
      <c r="F763" s="132"/>
    </row>
    <row r="764" spans="4:6" ht="9">
      <c r="D764" s="132"/>
      <c r="E764" s="132"/>
      <c r="F764" s="132"/>
    </row>
    <row r="765" spans="4:6" ht="9">
      <c r="D765" s="132"/>
      <c r="E765" s="132"/>
      <c r="F765" s="132"/>
    </row>
    <row r="766" spans="4:6" ht="9">
      <c r="D766" s="132"/>
      <c r="E766" s="132"/>
      <c r="F766" s="132"/>
    </row>
    <row r="767" spans="4:6" ht="9">
      <c r="D767" s="132"/>
      <c r="E767" s="132"/>
      <c r="F767" s="132"/>
    </row>
    <row r="768" spans="4:6" ht="9">
      <c r="D768" s="132"/>
      <c r="E768" s="132"/>
      <c r="F768" s="132"/>
    </row>
    <row r="769" spans="4:6" ht="9">
      <c r="D769" s="132"/>
      <c r="E769" s="132"/>
      <c r="F769" s="132"/>
    </row>
    <row r="770" spans="4:6" ht="9">
      <c r="D770" s="132"/>
      <c r="E770" s="132"/>
      <c r="F770" s="132"/>
    </row>
    <row r="771" spans="4:6" ht="9">
      <c r="D771" s="132"/>
      <c r="E771" s="132"/>
      <c r="F771" s="132"/>
    </row>
    <row r="772" spans="4:6" ht="9">
      <c r="D772" s="132"/>
      <c r="E772" s="132"/>
      <c r="F772" s="132"/>
    </row>
    <row r="773" spans="4:6" ht="9">
      <c r="D773" s="132"/>
      <c r="E773" s="132"/>
      <c r="F773" s="132"/>
    </row>
    <row r="774" spans="4:6" ht="9">
      <c r="D774" s="132"/>
      <c r="E774" s="132"/>
      <c r="F774" s="132"/>
    </row>
    <row r="775" spans="4:6" ht="9">
      <c r="D775" s="132"/>
      <c r="E775" s="132"/>
      <c r="F775" s="132"/>
    </row>
    <row r="776" spans="4:6" ht="9">
      <c r="D776" s="132"/>
      <c r="E776" s="132"/>
      <c r="F776" s="132"/>
    </row>
    <row r="777" spans="4:6" ht="9">
      <c r="D777" s="132"/>
      <c r="E777" s="132"/>
      <c r="F777" s="132"/>
    </row>
    <row r="778" spans="4:6" ht="9">
      <c r="D778" s="132"/>
      <c r="E778" s="132"/>
      <c r="F778" s="132"/>
    </row>
    <row r="779" spans="4:6" ht="9">
      <c r="D779" s="132"/>
      <c r="E779" s="132"/>
      <c r="F779" s="132"/>
    </row>
    <row r="780" spans="4:6" ht="9">
      <c r="D780" s="132"/>
      <c r="E780" s="132"/>
      <c r="F780" s="132"/>
    </row>
    <row r="781" spans="4:6" ht="9">
      <c r="D781" s="132"/>
      <c r="E781" s="132"/>
      <c r="F781" s="132"/>
    </row>
    <row r="782" spans="4:6" ht="9">
      <c r="D782" s="132"/>
      <c r="E782" s="132"/>
      <c r="F782" s="132"/>
    </row>
    <row r="783" spans="4:6" ht="9">
      <c r="D783" s="132"/>
      <c r="E783" s="132"/>
      <c r="F783" s="132"/>
    </row>
    <row r="784" spans="4:6" ht="9">
      <c r="D784" s="132"/>
      <c r="E784" s="132"/>
      <c r="F784" s="132"/>
    </row>
    <row r="785" spans="4:6" ht="9">
      <c r="D785" s="132"/>
      <c r="E785" s="132"/>
      <c r="F785" s="132"/>
    </row>
    <row r="786" spans="4:6" ht="9">
      <c r="D786" s="132"/>
      <c r="E786" s="132"/>
      <c r="F786" s="132"/>
    </row>
    <row r="787" spans="4:6" ht="9">
      <c r="D787" s="132"/>
      <c r="E787" s="132"/>
      <c r="F787" s="132"/>
    </row>
    <row r="788" spans="4:6" ht="9">
      <c r="D788" s="132"/>
      <c r="E788" s="132"/>
      <c r="F788" s="132"/>
    </row>
    <row r="789" spans="4:6" ht="9">
      <c r="D789" s="132"/>
      <c r="E789" s="132"/>
      <c r="F789" s="132"/>
    </row>
    <row r="790" spans="4:6" ht="9">
      <c r="D790" s="132"/>
      <c r="E790" s="132"/>
      <c r="F790" s="132"/>
    </row>
    <row r="791" spans="4:6" ht="9">
      <c r="D791" s="132"/>
      <c r="E791" s="132"/>
      <c r="F791" s="132"/>
    </row>
    <row r="792" spans="4:6" ht="9">
      <c r="D792" s="132"/>
      <c r="E792" s="132"/>
      <c r="F792" s="132"/>
    </row>
    <row r="793" spans="4:6" ht="9">
      <c r="D793" s="132"/>
      <c r="E793" s="132"/>
      <c r="F793" s="132"/>
    </row>
    <row r="794" spans="4:6" ht="9">
      <c r="D794" s="132"/>
      <c r="E794" s="132"/>
      <c r="F794" s="132"/>
    </row>
    <row r="795" spans="4:6" ht="9">
      <c r="D795" s="132"/>
      <c r="E795" s="132"/>
      <c r="F795" s="132"/>
    </row>
    <row r="796" spans="4:6" ht="9">
      <c r="D796" s="132"/>
      <c r="E796" s="132"/>
      <c r="F796" s="132"/>
    </row>
    <row r="797" spans="4:6" ht="9">
      <c r="D797" s="132"/>
      <c r="E797" s="132"/>
      <c r="F797" s="132"/>
    </row>
    <row r="798" spans="4:6" ht="9">
      <c r="D798" s="132"/>
      <c r="E798" s="132"/>
      <c r="F798" s="132"/>
    </row>
    <row r="799" spans="4:6" ht="9">
      <c r="D799" s="132"/>
      <c r="E799" s="132"/>
      <c r="F799" s="132"/>
    </row>
    <row r="800" spans="4:6" ht="9">
      <c r="D800" s="132"/>
      <c r="E800" s="132"/>
      <c r="F800" s="132"/>
    </row>
    <row r="801" spans="4:6" ht="9">
      <c r="D801" s="132"/>
      <c r="E801" s="132"/>
      <c r="F801" s="132"/>
    </row>
    <row r="802" spans="4:6" ht="9">
      <c r="D802" s="132"/>
      <c r="E802" s="132"/>
      <c r="F802" s="132"/>
    </row>
    <row r="803" spans="4:6" ht="9">
      <c r="D803" s="132"/>
      <c r="E803" s="132"/>
      <c r="F803" s="132"/>
    </row>
    <row r="804" spans="4:6" ht="9">
      <c r="D804" s="132"/>
      <c r="E804" s="132"/>
      <c r="F804" s="132"/>
    </row>
    <row r="805" spans="4:6" ht="9">
      <c r="D805" s="132"/>
      <c r="E805" s="132"/>
      <c r="F805" s="132"/>
    </row>
    <row r="806" spans="4:6" ht="9">
      <c r="D806" s="132"/>
      <c r="E806" s="132"/>
      <c r="F806" s="132"/>
    </row>
    <row r="807" spans="4:6" ht="9">
      <c r="D807" s="132"/>
      <c r="E807" s="132"/>
      <c r="F807" s="132"/>
    </row>
    <row r="808" spans="4:6" ht="9">
      <c r="D808" s="132"/>
      <c r="E808" s="132"/>
      <c r="F808" s="132"/>
    </row>
    <row r="809" spans="4:6" ht="9">
      <c r="D809" s="132"/>
      <c r="E809" s="132"/>
      <c r="F809" s="132"/>
    </row>
    <row r="810" spans="4:6" ht="9">
      <c r="D810" s="132"/>
      <c r="E810" s="132"/>
      <c r="F810" s="132"/>
    </row>
    <row r="811" spans="4:6" ht="9">
      <c r="D811" s="132"/>
      <c r="E811" s="132"/>
      <c r="F811" s="132"/>
    </row>
    <row r="812" spans="4:6" ht="9">
      <c r="D812" s="132"/>
      <c r="E812" s="132"/>
      <c r="F812" s="132"/>
    </row>
    <row r="813" spans="4:6" ht="9">
      <c r="D813" s="132"/>
      <c r="E813" s="132"/>
      <c r="F813" s="132"/>
    </row>
    <row r="814" spans="4:6" ht="9">
      <c r="D814" s="132"/>
      <c r="E814" s="132"/>
      <c r="F814" s="132"/>
    </row>
    <row r="815" spans="4:6" ht="9">
      <c r="D815" s="132"/>
      <c r="E815" s="132"/>
      <c r="F815" s="132"/>
    </row>
    <row r="816" spans="4:6" ht="9">
      <c r="D816" s="132"/>
      <c r="E816" s="132"/>
      <c r="F816" s="132"/>
    </row>
    <row r="817" spans="4:6" ht="9">
      <c r="D817" s="132"/>
      <c r="E817" s="132"/>
      <c r="F817" s="132"/>
    </row>
    <row r="818" spans="4:6" ht="9">
      <c r="D818" s="132"/>
      <c r="E818" s="132"/>
      <c r="F818" s="132"/>
    </row>
    <row r="819" spans="4:6" ht="9">
      <c r="D819" s="132"/>
      <c r="E819" s="132"/>
      <c r="F819" s="132"/>
    </row>
    <row r="820" spans="4:6" ht="9">
      <c r="D820" s="132"/>
      <c r="E820" s="132"/>
      <c r="F820" s="132"/>
    </row>
    <row r="821" spans="4:6" ht="9">
      <c r="D821" s="132"/>
      <c r="E821" s="132"/>
      <c r="F821" s="132"/>
    </row>
    <row r="822" spans="4:6" ht="9">
      <c r="D822" s="132"/>
      <c r="E822" s="132"/>
      <c r="F822" s="132"/>
    </row>
    <row r="823" spans="4:6" ht="9">
      <c r="D823" s="132"/>
      <c r="E823" s="132"/>
      <c r="F823" s="132"/>
    </row>
    <row r="824" spans="4:6" ht="9">
      <c r="D824" s="132"/>
      <c r="E824" s="132"/>
      <c r="F824" s="132"/>
    </row>
    <row r="825" spans="4:6" ht="9">
      <c r="D825" s="132"/>
      <c r="E825" s="132"/>
      <c r="F825" s="132"/>
    </row>
    <row r="826" spans="4:6" ht="9">
      <c r="D826" s="132"/>
      <c r="E826" s="132"/>
      <c r="F826" s="132"/>
    </row>
    <row r="827" spans="4:6" ht="9">
      <c r="D827" s="132"/>
      <c r="E827" s="132"/>
      <c r="F827" s="132"/>
    </row>
    <row r="828" spans="4:6" ht="9">
      <c r="D828" s="132"/>
      <c r="E828" s="132"/>
      <c r="F828" s="132"/>
    </row>
    <row r="829" spans="4:6" ht="9">
      <c r="D829" s="132"/>
      <c r="E829" s="132"/>
      <c r="F829" s="132"/>
    </row>
    <row r="830" spans="4:6" ht="9">
      <c r="D830" s="132"/>
      <c r="E830" s="132"/>
      <c r="F830" s="132"/>
    </row>
    <row r="831" spans="4:6" ht="9">
      <c r="D831" s="132"/>
      <c r="E831" s="132"/>
      <c r="F831" s="132"/>
    </row>
    <row r="832" spans="4:6" ht="9">
      <c r="D832" s="132"/>
      <c r="E832" s="132"/>
      <c r="F832" s="132"/>
    </row>
    <row r="833" spans="4:6" ht="9">
      <c r="D833" s="132"/>
      <c r="E833" s="132"/>
      <c r="F833" s="132"/>
    </row>
    <row r="834" spans="4:6" ht="9">
      <c r="D834" s="132"/>
      <c r="E834" s="132"/>
      <c r="F834" s="132"/>
    </row>
    <row r="835" spans="4:6" ht="9">
      <c r="D835" s="132"/>
      <c r="E835" s="132"/>
      <c r="F835" s="132"/>
    </row>
    <row r="836" spans="4:6" ht="9">
      <c r="D836" s="132"/>
      <c r="E836" s="132"/>
      <c r="F836" s="132"/>
    </row>
    <row r="837" spans="4:6" ht="9">
      <c r="D837" s="132"/>
      <c r="E837" s="132"/>
      <c r="F837" s="132"/>
    </row>
    <row r="838" spans="4:6" ht="9">
      <c r="D838" s="132"/>
      <c r="E838" s="132"/>
      <c r="F838" s="132"/>
    </row>
    <row r="839" spans="4:6" ht="9">
      <c r="D839" s="132"/>
      <c r="E839" s="132"/>
      <c r="F839" s="132"/>
    </row>
    <row r="840" spans="4:6" ht="9">
      <c r="D840" s="132"/>
      <c r="E840" s="132"/>
      <c r="F840" s="132"/>
    </row>
    <row r="841" spans="4:6" ht="9">
      <c r="D841" s="132"/>
      <c r="E841" s="132"/>
      <c r="F841" s="132"/>
    </row>
    <row r="842" spans="4:6" ht="9">
      <c r="D842" s="132"/>
      <c r="E842" s="132"/>
      <c r="F842" s="132"/>
    </row>
    <row r="843" spans="4:6" ht="9">
      <c r="D843" s="132"/>
      <c r="E843" s="132"/>
      <c r="F843" s="132"/>
    </row>
    <row r="844" spans="4:6" ht="9">
      <c r="D844" s="132"/>
      <c r="E844" s="132"/>
      <c r="F844" s="132"/>
    </row>
    <row r="845" spans="4:6" ht="9">
      <c r="D845" s="132"/>
      <c r="E845" s="132"/>
      <c r="F845" s="132"/>
    </row>
    <row r="846" spans="4:6" ht="9">
      <c r="D846" s="132"/>
      <c r="E846" s="132"/>
      <c r="F846" s="132"/>
    </row>
    <row r="847" spans="4:6" ht="9">
      <c r="D847" s="132"/>
      <c r="E847" s="132"/>
      <c r="F847" s="132"/>
    </row>
    <row r="848" spans="4:6" ht="9">
      <c r="D848" s="132"/>
      <c r="E848" s="132"/>
      <c r="F848" s="132"/>
    </row>
    <row r="849" spans="4:6" ht="9">
      <c r="D849" s="132"/>
      <c r="E849" s="132"/>
      <c r="F849" s="132"/>
    </row>
    <row r="850" spans="4:6" ht="9">
      <c r="D850" s="132"/>
      <c r="E850" s="132"/>
      <c r="F850" s="132"/>
    </row>
    <row r="851" spans="4:6" ht="9">
      <c r="D851" s="132"/>
      <c r="E851" s="132"/>
      <c r="F851" s="132"/>
    </row>
    <row r="852" spans="4:6" ht="9">
      <c r="D852" s="132"/>
      <c r="E852" s="132"/>
      <c r="F852" s="132"/>
    </row>
    <row r="853" spans="4:6" ht="9">
      <c r="D853" s="132"/>
      <c r="E853" s="132"/>
      <c r="F853" s="132"/>
    </row>
    <row r="854" spans="4:6" ht="9">
      <c r="D854" s="132"/>
      <c r="E854" s="132"/>
      <c r="F854" s="132"/>
    </row>
    <row r="855" spans="4:6" ht="9">
      <c r="D855" s="132"/>
      <c r="E855" s="132"/>
      <c r="F855" s="132"/>
    </row>
    <row r="856" spans="4:6" ht="9">
      <c r="D856" s="132"/>
      <c r="E856" s="132"/>
      <c r="F856" s="132"/>
    </row>
    <row r="857" spans="4:6" ht="9">
      <c r="D857" s="132"/>
      <c r="E857" s="132"/>
      <c r="F857" s="132"/>
    </row>
    <row r="858" spans="4:6" ht="9">
      <c r="D858" s="132"/>
      <c r="E858" s="132"/>
      <c r="F858" s="132"/>
    </row>
    <row r="859" spans="4:6" ht="9">
      <c r="D859" s="132"/>
      <c r="E859" s="132"/>
      <c r="F859" s="132"/>
    </row>
    <row r="860" spans="4:6" ht="9">
      <c r="D860" s="132"/>
      <c r="E860" s="132"/>
      <c r="F860" s="132"/>
    </row>
    <row r="861" spans="4:6" ht="9">
      <c r="D861" s="132"/>
      <c r="E861" s="132"/>
      <c r="F861" s="132"/>
    </row>
    <row r="862" spans="4:6" ht="9">
      <c r="D862" s="132"/>
      <c r="E862" s="132"/>
      <c r="F862" s="132"/>
    </row>
    <row r="863" spans="4:6" ht="9">
      <c r="D863" s="132"/>
      <c r="E863" s="132"/>
      <c r="F863" s="132"/>
    </row>
    <row r="864" spans="4:6" ht="9">
      <c r="D864" s="132"/>
      <c r="E864" s="132"/>
      <c r="F864" s="132"/>
    </row>
    <row r="865" spans="4:6" ht="9">
      <c r="D865" s="132"/>
      <c r="E865" s="132"/>
      <c r="F865" s="132"/>
    </row>
    <row r="866" spans="4:6" ht="9">
      <c r="D866" s="132"/>
      <c r="E866" s="132"/>
      <c r="F866" s="132"/>
    </row>
    <row r="867" spans="4:6" ht="9">
      <c r="D867" s="132"/>
      <c r="E867" s="132"/>
      <c r="F867" s="132"/>
    </row>
    <row r="868" spans="4:6" ht="9">
      <c r="D868" s="132"/>
      <c r="E868" s="132"/>
      <c r="F868" s="132"/>
    </row>
    <row r="869" spans="4:6" ht="9">
      <c r="D869" s="132"/>
      <c r="E869" s="132"/>
      <c r="F869" s="132"/>
    </row>
    <row r="870" spans="4:6" ht="9">
      <c r="D870" s="132"/>
      <c r="E870" s="132"/>
      <c r="F870" s="132"/>
    </row>
    <row r="871" spans="4:6" ht="9">
      <c r="D871" s="132"/>
      <c r="E871" s="132"/>
      <c r="F871" s="132"/>
    </row>
    <row r="872" spans="4:6" ht="9">
      <c r="D872" s="132"/>
      <c r="E872" s="132"/>
      <c r="F872" s="132"/>
    </row>
    <row r="873" spans="4:6" ht="9">
      <c r="D873" s="132"/>
      <c r="E873" s="132"/>
      <c r="F873" s="132"/>
    </row>
    <row r="874" spans="4:6" ht="9">
      <c r="D874" s="132"/>
      <c r="E874" s="132"/>
      <c r="F874" s="132"/>
    </row>
    <row r="875" spans="4:6" ht="9">
      <c r="D875" s="132"/>
      <c r="E875" s="132"/>
      <c r="F875" s="132"/>
    </row>
    <row r="876" spans="4:6" ht="9">
      <c r="D876" s="132"/>
      <c r="E876" s="132"/>
      <c r="F876" s="132"/>
    </row>
    <row r="877" spans="4:6" ht="9">
      <c r="D877" s="132"/>
      <c r="E877" s="132"/>
      <c r="F877" s="132"/>
    </row>
    <row r="878" spans="4:6" ht="9">
      <c r="D878" s="132"/>
      <c r="E878" s="132"/>
      <c r="F878" s="132"/>
    </row>
    <row r="879" spans="4:6" ht="9">
      <c r="D879" s="132"/>
      <c r="E879" s="132"/>
      <c r="F879" s="132"/>
    </row>
    <row r="880" spans="4:6" ht="9">
      <c r="D880" s="132"/>
      <c r="E880" s="132"/>
      <c r="F880" s="132"/>
    </row>
    <row r="881" spans="4:6" ht="9">
      <c r="D881" s="132"/>
      <c r="E881" s="132"/>
      <c r="F881" s="132"/>
    </row>
    <row r="882" spans="4:6" ht="9">
      <c r="D882" s="132"/>
      <c r="E882" s="132"/>
      <c r="F882" s="132"/>
    </row>
    <row r="883" spans="4:6" ht="9">
      <c r="D883" s="132"/>
      <c r="E883" s="132"/>
      <c r="F883" s="132"/>
    </row>
    <row r="884" spans="4:6" ht="9">
      <c r="D884" s="132"/>
      <c r="E884" s="132"/>
      <c r="F884" s="132"/>
    </row>
    <row r="885" spans="4:6" ht="9">
      <c r="D885" s="132"/>
      <c r="E885" s="132"/>
      <c r="F885" s="132"/>
    </row>
    <row r="886" spans="4:6" ht="9">
      <c r="D886" s="132"/>
      <c r="E886" s="132"/>
      <c r="F886" s="132"/>
    </row>
    <row r="887" spans="4:6" ht="9">
      <c r="D887" s="132"/>
      <c r="E887" s="132"/>
      <c r="F887" s="132"/>
    </row>
    <row r="888" spans="4:6" ht="9">
      <c r="D888" s="132"/>
      <c r="E888" s="132"/>
      <c r="F888" s="132"/>
    </row>
    <row r="889" spans="4:6" ht="9">
      <c r="D889" s="132"/>
      <c r="E889" s="132"/>
      <c r="F889" s="132"/>
    </row>
    <row r="890" spans="4:6" ht="9">
      <c r="D890" s="132"/>
      <c r="E890" s="132"/>
      <c r="F890" s="132"/>
    </row>
    <row r="891" spans="4:6" ht="9">
      <c r="D891" s="132"/>
      <c r="E891" s="132"/>
      <c r="F891" s="132"/>
    </row>
    <row r="892" spans="4:6" ht="9">
      <c r="D892" s="132"/>
      <c r="E892" s="132"/>
      <c r="F892" s="132"/>
    </row>
    <row r="893" spans="4:6" ht="9">
      <c r="D893" s="132"/>
      <c r="E893" s="132"/>
      <c r="F893" s="132"/>
    </row>
    <row r="894" spans="4:6" ht="9">
      <c r="D894" s="132"/>
      <c r="E894" s="132"/>
      <c r="F894" s="132"/>
    </row>
    <row r="895" spans="4:6" ht="9">
      <c r="D895" s="132"/>
      <c r="E895" s="132"/>
      <c r="F895" s="132"/>
    </row>
    <row r="896" spans="4:6" ht="9">
      <c r="D896" s="132"/>
      <c r="E896" s="132"/>
      <c r="F896" s="132"/>
    </row>
    <row r="897" spans="4:6" ht="9">
      <c r="D897" s="132"/>
      <c r="E897" s="132"/>
      <c r="F897" s="132"/>
    </row>
    <row r="898" spans="4:6" ht="9">
      <c r="D898" s="132"/>
      <c r="E898" s="132"/>
      <c r="F898" s="132"/>
    </row>
    <row r="899" spans="4:6" ht="9">
      <c r="D899" s="132"/>
      <c r="E899" s="132"/>
      <c r="F899" s="132"/>
    </row>
    <row r="900" spans="4:6" ht="9">
      <c r="D900" s="132"/>
      <c r="E900" s="132"/>
      <c r="F900" s="132"/>
    </row>
    <row r="901" spans="4:6" ht="9">
      <c r="D901" s="132"/>
      <c r="E901" s="132"/>
      <c r="F901" s="132"/>
    </row>
    <row r="902" spans="4:6" ht="9">
      <c r="D902" s="132"/>
      <c r="E902" s="132"/>
      <c r="F902" s="132"/>
    </row>
    <row r="903" spans="4:6" ht="9">
      <c r="D903" s="132"/>
      <c r="E903" s="132"/>
      <c r="F903" s="132"/>
    </row>
    <row r="904" spans="4:6" ht="9">
      <c r="D904" s="132"/>
      <c r="E904" s="132"/>
      <c r="F904" s="132"/>
    </row>
    <row r="905" spans="4:6" ht="9">
      <c r="D905" s="132"/>
      <c r="E905" s="132"/>
      <c r="F905" s="132"/>
    </row>
    <row r="906" spans="4:6" ht="9">
      <c r="D906" s="132"/>
      <c r="E906" s="132"/>
      <c r="F906" s="132"/>
    </row>
    <row r="907" spans="4:6" ht="9">
      <c r="D907" s="132"/>
      <c r="E907" s="132"/>
      <c r="F907" s="132"/>
    </row>
    <row r="908" spans="4:6" ht="9">
      <c r="D908" s="132"/>
      <c r="E908" s="132"/>
      <c r="F908" s="132"/>
    </row>
    <row r="909" spans="4:6" ht="9">
      <c r="D909" s="132"/>
      <c r="E909" s="132"/>
      <c r="F909" s="132"/>
    </row>
    <row r="910" spans="4:6" ht="9">
      <c r="D910" s="132"/>
      <c r="E910" s="132"/>
      <c r="F910" s="132"/>
    </row>
    <row r="911" spans="4:6" ht="9">
      <c r="D911" s="132"/>
      <c r="E911" s="132"/>
      <c r="F911" s="132"/>
    </row>
    <row r="912" spans="4:6" ht="9">
      <c r="D912" s="132"/>
      <c r="E912" s="132"/>
      <c r="F912" s="132"/>
    </row>
    <row r="913" spans="4:6" ht="9">
      <c r="D913" s="132"/>
      <c r="E913" s="132"/>
      <c r="F913" s="132"/>
    </row>
    <row r="914" spans="4:6" ht="9">
      <c r="D914" s="132"/>
      <c r="E914" s="132"/>
      <c r="F914" s="132"/>
    </row>
    <row r="915" spans="4:6" ht="9">
      <c r="D915" s="132"/>
      <c r="E915" s="132"/>
      <c r="F915" s="132"/>
    </row>
    <row r="916" spans="4:6" ht="9">
      <c r="D916" s="132"/>
      <c r="E916" s="132"/>
      <c r="F916" s="132"/>
    </row>
    <row r="917" spans="4:6" ht="9">
      <c r="D917" s="132"/>
      <c r="E917" s="132"/>
      <c r="F917" s="132"/>
    </row>
    <row r="918" spans="4:6" ht="9">
      <c r="D918" s="132"/>
      <c r="E918" s="132"/>
      <c r="F918" s="132"/>
    </row>
    <row r="919" spans="4:6" ht="9">
      <c r="D919" s="132"/>
      <c r="E919" s="132"/>
      <c r="F919" s="132"/>
    </row>
    <row r="920" spans="4:6" ht="9">
      <c r="D920" s="132"/>
      <c r="E920" s="132"/>
      <c r="F920" s="132"/>
    </row>
    <row r="921" spans="4:6" ht="9">
      <c r="D921" s="132"/>
      <c r="E921" s="132"/>
      <c r="F921" s="132"/>
    </row>
    <row r="922" spans="4:6" ht="9">
      <c r="D922" s="132"/>
      <c r="E922" s="132"/>
      <c r="F922" s="132"/>
    </row>
    <row r="923" spans="4:6" ht="9">
      <c r="D923" s="132"/>
      <c r="E923" s="132"/>
      <c r="F923" s="132"/>
    </row>
    <row r="924" spans="4:6" ht="9">
      <c r="D924" s="132"/>
      <c r="E924" s="132"/>
      <c r="F924" s="132"/>
    </row>
    <row r="925" spans="4:6" ht="9">
      <c r="D925" s="132"/>
      <c r="E925" s="132"/>
      <c r="F925" s="132"/>
    </row>
    <row r="926" spans="4:6" ht="9">
      <c r="D926" s="132"/>
      <c r="E926" s="132"/>
      <c r="F926" s="132"/>
    </row>
    <row r="927" spans="4:6" ht="9">
      <c r="D927" s="132"/>
      <c r="E927" s="132"/>
      <c r="F927" s="132"/>
    </row>
    <row r="928" spans="4:6" ht="9">
      <c r="D928" s="132"/>
      <c r="E928" s="132"/>
      <c r="F928" s="132"/>
    </row>
    <row r="929" spans="4:6" ht="9">
      <c r="D929" s="132"/>
      <c r="E929" s="132"/>
      <c r="F929" s="132"/>
    </row>
    <row r="930" spans="4:6" ht="9">
      <c r="D930" s="132"/>
      <c r="E930" s="132"/>
      <c r="F930" s="132"/>
    </row>
    <row r="931" spans="4:6" ht="9">
      <c r="D931" s="132"/>
      <c r="E931" s="132"/>
      <c r="F931" s="132"/>
    </row>
    <row r="932" spans="4:6" ht="9">
      <c r="D932" s="132"/>
      <c r="E932" s="132"/>
      <c r="F932" s="132"/>
    </row>
    <row r="933" spans="4:6" ht="9">
      <c r="D933" s="132"/>
      <c r="E933" s="132"/>
      <c r="F933" s="132"/>
    </row>
    <row r="934" spans="4:6" ht="9">
      <c r="D934" s="132"/>
      <c r="E934" s="132"/>
      <c r="F934" s="132"/>
    </row>
    <row r="935" spans="4:6" ht="9">
      <c r="D935" s="132"/>
      <c r="E935" s="132"/>
      <c r="F935" s="132"/>
    </row>
    <row r="936" spans="4:6" ht="9">
      <c r="D936" s="132"/>
      <c r="E936" s="132"/>
      <c r="F936" s="132"/>
    </row>
    <row r="937" spans="4:6" ht="9">
      <c r="D937" s="132"/>
      <c r="E937" s="132"/>
      <c r="F937" s="132"/>
    </row>
    <row r="938" spans="4:6" ht="9">
      <c r="D938" s="132"/>
      <c r="E938" s="132"/>
      <c r="F938" s="132"/>
    </row>
    <row r="939" spans="4:6" ht="9">
      <c r="D939" s="132"/>
      <c r="E939" s="132"/>
      <c r="F939" s="132"/>
    </row>
    <row r="940" spans="4:6" ht="9">
      <c r="D940" s="132"/>
      <c r="E940" s="132"/>
      <c r="F940" s="132"/>
    </row>
    <row r="941" spans="4:6" ht="9">
      <c r="D941" s="132"/>
      <c r="E941" s="132"/>
      <c r="F941" s="132"/>
    </row>
    <row r="942" spans="4:6" ht="9">
      <c r="D942" s="132"/>
      <c r="E942" s="132"/>
      <c r="F942" s="132"/>
    </row>
    <row r="943" spans="4:6" ht="9">
      <c r="D943" s="132"/>
      <c r="E943" s="132"/>
      <c r="F943" s="132"/>
    </row>
    <row r="944" spans="4:6" ht="9">
      <c r="D944" s="132"/>
      <c r="E944" s="132"/>
      <c r="F944" s="132"/>
    </row>
    <row r="945" spans="4:6" ht="9">
      <c r="D945" s="132"/>
      <c r="E945" s="132"/>
      <c r="F945" s="132"/>
    </row>
    <row r="946" spans="4:6" ht="9">
      <c r="D946" s="132"/>
      <c r="E946" s="132"/>
      <c r="F946" s="132"/>
    </row>
    <row r="947" spans="4:6" ht="9">
      <c r="D947" s="132"/>
      <c r="E947" s="132"/>
      <c r="F947" s="132"/>
    </row>
    <row r="948" spans="4:6" ht="9">
      <c r="D948" s="132"/>
      <c r="E948" s="132"/>
      <c r="F948" s="132"/>
    </row>
    <row r="949" spans="4:6" ht="9">
      <c r="D949" s="132"/>
      <c r="E949" s="132"/>
      <c r="F949" s="132"/>
    </row>
    <row r="950" spans="4:6" ht="9">
      <c r="D950" s="132"/>
      <c r="E950" s="132"/>
      <c r="F950" s="132"/>
    </row>
    <row r="951" spans="4:6" ht="9">
      <c r="D951" s="132"/>
      <c r="E951" s="132"/>
      <c r="F951" s="132"/>
    </row>
    <row r="952" spans="4:6" ht="9">
      <c r="D952" s="132"/>
      <c r="E952" s="132"/>
      <c r="F952" s="132"/>
    </row>
    <row r="953" spans="4:6" ht="9">
      <c r="D953" s="132"/>
      <c r="E953" s="132"/>
      <c r="F953" s="132"/>
    </row>
    <row r="954" spans="4:6" ht="9">
      <c r="D954" s="132"/>
      <c r="E954" s="132"/>
      <c r="F954" s="132"/>
    </row>
    <row r="955" spans="4:6" ht="9">
      <c r="D955" s="132"/>
      <c r="E955" s="132"/>
      <c r="F955" s="132"/>
    </row>
    <row r="956" spans="4:6" ht="9">
      <c r="D956" s="132"/>
      <c r="E956" s="132"/>
      <c r="F956" s="132"/>
    </row>
    <row r="957" spans="4:6" ht="9">
      <c r="D957" s="132"/>
      <c r="E957" s="132"/>
      <c r="F957" s="132"/>
    </row>
    <row r="958" spans="4:6" ht="9">
      <c r="D958" s="132"/>
      <c r="E958" s="132"/>
      <c r="F958" s="132"/>
    </row>
    <row r="959" spans="4:6" ht="9">
      <c r="D959" s="132"/>
      <c r="E959" s="132"/>
      <c r="F959" s="132"/>
    </row>
    <row r="960" spans="4:6" ht="9">
      <c r="D960" s="132"/>
      <c r="E960" s="132"/>
      <c r="F960" s="132"/>
    </row>
    <row r="961" spans="4:6" ht="9">
      <c r="D961" s="132"/>
      <c r="E961" s="132"/>
      <c r="F961" s="132"/>
    </row>
    <row r="962" spans="4:6" ht="9">
      <c r="D962" s="132"/>
      <c r="E962" s="132"/>
      <c r="F962" s="132"/>
    </row>
    <row r="963" spans="4:6" ht="9">
      <c r="D963" s="132"/>
      <c r="E963" s="132"/>
      <c r="F963" s="132"/>
    </row>
    <row r="964" spans="4:6" ht="9">
      <c r="D964" s="132"/>
      <c r="E964" s="132"/>
      <c r="F964" s="132"/>
    </row>
    <row r="965" spans="4:6" ht="9">
      <c r="D965" s="132"/>
      <c r="E965" s="132"/>
      <c r="F965" s="132"/>
    </row>
    <row r="966" spans="4:6" ht="9">
      <c r="D966" s="132"/>
      <c r="E966" s="132"/>
      <c r="F966" s="132"/>
    </row>
    <row r="967" spans="4:6" ht="9">
      <c r="D967" s="132"/>
      <c r="E967" s="132"/>
      <c r="F967" s="132"/>
    </row>
    <row r="968" spans="4:6" ht="9">
      <c r="D968" s="132"/>
      <c r="E968" s="132"/>
      <c r="F968" s="132"/>
    </row>
    <row r="969" spans="4:6" ht="9">
      <c r="D969" s="132"/>
      <c r="E969" s="132"/>
      <c r="F969" s="132"/>
    </row>
  </sheetData>
  <sheetProtection/>
  <mergeCells count="62">
    <mergeCell ref="DO3:EA3"/>
    <mergeCell ref="A1:C4"/>
    <mergeCell ref="D1:N2"/>
    <mergeCell ref="O1:CO1"/>
    <mergeCell ref="CP1:DG1"/>
    <mergeCell ref="O2:CO2"/>
    <mergeCell ref="CP2:DG2"/>
    <mergeCell ref="D3:F4"/>
    <mergeCell ref="G3:T3"/>
    <mergeCell ref="U3:CO3"/>
    <mergeCell ref="CP3:DG3"/>
    <mergeCell ref="G4:T4"/>
    <mergeCell ref="U4:BE4"/>
    <mergeCell ref="BF4:CO4"/>
    <mergeCell ref="CP4:DG4"/>
    <mergeCell ref="A5:C18"/>
    <mergeCell ref="D5:F6"/>
    <mergeCell ref="G5:CO6"/>
    <mergeCell ref="CP5:DG6"/>
    <mergeCell ref="D7:F7"/>
    <mergeCell ref="G7:CO7"/>
    <mergeCell ref="CP7:DG7"/>
    <mergeCell ref="D8:F8"/>
    <mergeCell ref="G8:CO8"/>
    <mergeCell ref="CP8:DG8"/>
    <mergeCell ref="D9:F9"/>
    <mergeCell ref="G9:CO9"/>
    <mergeCell ref="CP9:DG9"/>
    <mergeCell ref="D10:F10"/>
    <mergeCell ref="G10:CO10"/>
    <mergeCell ref="CP10:DG10"/>
    <mergeCell ref="D11:F11"/>
    <mergeCell ref="G11:CO11"/>
    <mergeCell ref="CP11:DG11"/>
    <mergeCell ref="D12:F12"/>
    <mergeCell ref="G12:CO12"/>
    <mergeCell ref="CP12:DG12"/>
    <mergeCell ref="D13:F13"/>
    <mergeCell ref="G13:CO13"/>
    <mergeCell ref="CP13:DG13"/>
    <mergeCell ref="D14:F14"/>
    <mergeCell ref="G14:CO14"/>
    <mergeCell ref="CP14:DG14"/>
    <mergeCell ref="D15:F15"/>
    <mergeCell ref="G15:CO15"/>
    <mergeCell ref="CP15:DG15"/>
    <mergeCell ref="D16:F16"/>
    <mergeCell ref="G16:CO16"/>
    <mergeCell ref="CP16:DG16"/>
    <mergeCell ref="D17:F17"/>
    <mergeCell ref="G17:CO17"/>
    <mergeCell ref="CP17:DG17"/>
    <mergeCell ref="D18:F18"/>
    <mergeCell ref="G18:CO18"/>
    <mergeCell ref="CP18:DG18"/>
    <mergeCell ref="A19:C20"/>
    <mergeCell ref="D19:F20"/>
    <mergeCell ref="G19:CO20"/>
    <mergeCell ref="CP19:CX19"/>
    <mergeCell ref="CY19:DG19"/>
    <mergeCell ref="CP20:CX20"/>
    <mergeCell ref="CY20:DG20"/>
  </mergeCells>
  <hyperlinks>
    <hyperlink ref="DO3:DU4" location="'P &amp; L'!A1" display="Main Page"/>
    <hyperlink ref="DO3:DU3" location="'P &amp; L'!A1" display="Main Page"/>
    <hyperlink ref="DO3:EA3" location="'IT-2'!X10" display="Main Page"/>
  </hyperlinks>
  <printOptions horizontalCentered="1"/>
  <pageMargins left="0.5" right="0.5" top="0.5" bottom="0.5"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X971"/>
  <sheetViews>
    <sheetView zoomScale="150" zoomScaleNormal="150" zoomScalePageLayoutView="0" workbookViewId="0" topLeftCell="A1">
      <selection activeCell="DL2" sqref="DL2:DX2"/>
    </sheetView>
  </sheetViews>
  <sheetFormatPr defaultColWidth="0.85546875" defaultRowHeight="12.75"/>
  <cols>
    <col min="1" max="16384" width="0.85546875" style="117" customWidth="1"/>
  </cols>
  <sheetData>
    <row r="1" spans="1:111" ht="18.75" thickBot="1">
      <c r="A1" s="1806"/>
      <c r="B1" s="1807"/>
      <c r="C1" s="1807"/>
      <c r="D1" s="1807"/>
      <c r="E1" s="1807"/>
      <c r="F1" s="1807"/>
      <c r="G1" s="1807"/>
      <c r="H1" s="1807"/>
      <c r="I1" s="1807"/>
      <c r="J1" s="1807"/>
      <c r="K1" s="1807"/>
      <c r="L1" s="1807"/>
      <c r="M1" s="1807"/>
      <c r="N1" s="1807"/>
      <c r="O1" s="1810" t="s">
        <v>367</v>
      </c>
      <c r="P1" s="1810"/>
      <c r="Q1" s="1810"/>
      <c r="R1" s="1810"/>
      <c r="S1" s="1810"/>
      <c r="T1" s="1810"/>
      <c r="U1" s="1810"/>
      <c r="V1" s="1810"/>
      <c r="W1" s="1810"/>
      <c r="X1" s="1810"/>
      <c r="Y1" s="1810"/>
      <c r="Z1" s="1810"/>
      <c r="AA1" s="1810"/>
      <c r="AB1" s="1810"/>
      <c r="AC1" s="1810"/>
      <c r="AD1" s="1810"/>
      <c r="AE1" s="1810"/>
      <c r="AF1" s="1810"/>
      <c r="AG1" s="1810"/>
      <c r="AH1" s="1810"/>
      <c r="AI1" s="1810"/>
      <c r="AJ1" s="1810"/>
      <c r="AK1" s="1810"/>
      <c r="AL1" s="1810"/>
      <c r="AM1" s="1810"/>
      <c r="AN1" s="1810"/>
      <c r="AO1" s="1810"/>
      <c r="AP1" s="1810"/>
      <c r="AQ1" s="1810"/>
      <c r="AR1" s="1810"/>
      <c r="AS1" s="1810"/>
      <c r="AT1" s="1810"/>
      <c r="AU1" s="1810"/>
      <c r="AV1" s="1810"/>
      <c r="AW1" s="1810"/>
      <c r="AX1" s="1810"/>
      <c r="AY1" s="1810"/>
      <c r="AZ1" s="1810"/>
      <c r="BA1" s="1810"/>
      <c r="BB1" s="1810"/>
      <c r="BC1" s="1810"/>
      <c r="BD1" s="1810"/>
      <c r="BE1" s="1810"/>
      <c r="BF1" s="1810"/>
      <c r="BG1" s="1810"/>
      <c r="BH1" s="1810"/>
      <c r="BI1" s="1810"/>
      <c r="BJ1" s="1810"/>
      <c r="BK1" s="1810"/>
      <c r="BL1" s="1810"/>
      <c r="BM1" s="1810"/>
      <c r="BN1" s="1810"/>
      <c r="BO1" s="1810"/>
      <c r="BP1" s="1810"/>
      <c r="BQ1" s="1810"/>
      <c r="BR1" s="1810"/>
      <c r="BS1" s="1810"/>
      <c r="BT1" s="1810"/>
      <c r="BU1" s="1810"/>
      <c r="BV1" s="1810"/>
      <c r="BW1" s="1810"/>
      <c r="BX1" s="1810"/>
      <c r="BY1" s="1810"/>
      <c r="BZ1" s="1810"/>
      <c r="CA1" s="1810"/>
      <c r="CB1" s="1810"/>
      <c r="CC1" s="1810"/>
      <c r="CD1" s="1810"/>
      <c r="CE1" s="1810"/>
      <c r="CF1" s="1810"/>
      <c r="CG1" s="1810"/>
      <c r="CH1" s="1940">
        <v>2013</v>
      </c>
      <c r="CI1" s="1941"/>
      <c r="CJ1" s="1941"/>
      <c r="CK1" s="1941"/>
      <c r="CL1" s="1941"/>
      <c r="CM1" s="1941"/>
      <c r="CN1" s="1941"/>
      <c r="CO1" s="1941"/>
      <c r="CP1" s="1941"/>
      <c r="CQ1" s="1941"/>
      <c r="CR1" s="1941"/>
      <c r="CS1" s="1941"/>
      <c r="CT1" s="1941"/>
      <c r="CU1" s="1941"/>
      <c r="CV1" s="1941"/>
      <c r="CW1" s="1941"/>
      <c r="CX1" s="1941"/>
      <c r="CY1" s="1941"/>
      <c r="CZ1" s="1941"/>
      <c r="DA1" s="1941"/>
      <c r="DB1" s="1941"/>
      <c r="DC1" s="1941"/>
      <c r="DD1" s="1941"/>
      <c r="DE1" s="1941"/>
      <c r="DF1" s="1941"/>
      <c r="DG1" s="1942"/>
    </row>
    <row r="2" spans="1:128" ht="13.5" customHeight="1" thickBot="1">
      <c r="A2" s="1808"/>
      <c r="B2" s="1809"/>
      <c r="C2" s="1809"/>
      <c r="D2" s="1809"/>
      <c r="E2" s="1809"/>
      <c r="F2" s="1809"/>
      <c r="G2" s="1809"/>
      <c r="H2" s="1809"/>
      <c r="I2" s="1809"/>
      <c r="J2" s="1809"/>
      <c r="K2" s="1809"/>
      <c r="L2" s="1809"/>
      <c r="M2" s="1809"/>
      <c r="N2" s="1809"/>
      <c r="O2" s="1943" t="s">
        <v>368</v>
      </c>
      <c r="P2" s="1943"/>
      <c r="Q2" s="1943"/>
      <c r="R2" s="1943"/>
      <c r="S2" s="1943"/>
      <c r="T2" s="1943"/>
      <c r="U2" s="1943"/>
      <c r="V2" s="1943"/>
      <c r="W2" s="1943"/>
      <c r="X2" s="1943"/>
      <c r="Y2" s="1943"/>
      <c r="Z2" s="1943"/>
      <c r="AA2" s="1943"/>
      <c r="AB2" s="1943"/>
      <c r="AC2" s="1943"/>
      <c r="AD2" s="1943"/>
      <c r="AE2" s="1943"/>
      <c r="AF2" s="1943"/>
      <c r="AG2" s="1943"/>
      <c r="AH2" s="1943"/>
      <c r="AI2" s="1943"/>
      <c r="AJ2" s="1943"/>
      <c r="AK2" s="1943"/>
      <c r="AL2" s="1943"/>
      <c r="AM2" s="1943"/>
      <c r="AN2" s="1943"/>
      <c r="AO2" s="1943"/>
      <c r="AP2" s="1943"/>
      <c r="AQ2" s="1943"/>
      <c r="AR2" s="1943"/>
      <c r="AS2" s="1943"/>
      <c r="AT2" s="1943"/>
      <c r="AU2" s="1943"/>
      <c r="AV2" s="1943"/>
      <c r="AW2" s="1943"/>
      <c r="AX2" s="1943"/>
      <c r="AY2" s="1943"/>
      <c r="AZ2" s="1943"/>
      <c r="BA2" s="1943"/>
      <c r="BB2" s="1943"/>
      <c r="BC2" s="1943"/>
      <c r="BD2" s="1943"/>
      <c r="BE2" s="1943"/>
      <c r="BF2" s="1943"/>
      <c r="BG2" s="1943"/>
      <c r="BH2" s="1943"/>
      <c r="BI2" s="1943"/>
      <c r="BJ2" s="1943"/>
      <c r="BK2" s="1943"/>
      <c r="BL2" s="1943"/>
      <c r="BM2" s="1943"/>
      <c r="BN2" s="1943"/>
      <c r="BO2" s="1943"/>
      <c r="BP2" s="1943"/>
      <c r="BQ2" s="1943"/>
      <c r="BR2" s="1943"/>
      <c r="BS2" s="1943"/>
      <c r="BT2" s="1943"/>
      <c r="BU2" s="1943"/>
      <c r="BV2" s="1943"/>
      <c r="BW2" s="1943"/>
      <c r="BX2" s="1943"/>
      <c r="BY2" s="1943"/>
      <c r="BZ2" s="1943"/>
      <c r="CA2" s="1943"/>
      <c r="CB2" s="1943"/>
      <c r="CC2" s="1943"/>
      <c r="CD2" s="1943"/>
      <c r="CE2" s="1943"/>
      <c r="CF2" s="1943"/>
      <c r="CG2" s="1943"/>
      <c r="CH2" s="1944" t="s">
        <v>369</v>
      </c>
      <c r="CI2" s="1945"/>
      <c r="CJ2" s="1945"/>
      <c r="CK2" s="1945"/>
      <c r="CL2" s="1945"/>
      <c r="CM2" s="1945"/>
      <c r="CN2" s="1945"/>
      <c r="CO2" s="1945"/>
      <c r="CP2" s="1945"/>
      <c r="CQ2" s="1945"/>
      <c r="CR2" s="1945"/>
      <c r="CS2" s="1945"/>
      <c r="CT2" s="1945"/>
      <c r="CU2" s="1945"/>
      <c r="CV2" s="1945"/>
      <c r="CW2" s="1945"/>
      <c r="CX2" s="1945"/>
      <c r="CY2" s="1945"/>
      <c r="CZ2" s="1945"/>
      <c r="DA2" s="1945"/>
      <c r="DB2" s="1945"/>
      <c r="DC2" s="1945"/>
      <c r="DD2" s="1945"/>
      <c r="DE2" s="1945"/>
      <c r="DF2" s="1945"/>
      <c r="DG2" s="1946"/>
      <c r="DL2" s="1914" t="s">
        <v>299</v>
      </c>
      <c r="DM2" s="1915"/>
      <c r="DN2" s="1915"/>
      <c r="DO2" s="1915"/>
      <c r="DP2" s="1915"/>
      <c r="DQ2" s="1915"/>
      <c r="DR2" s="1915"/>
      <c r="DS2" s="1915"/>
      <c r="DT2" s="1915"/>
      <c r="DU2" s="1915"/>
      <c r="DV2" s="1915"/>
      <c r="DW2" s="1915"/>
      <c r="DX2" s="1916"/>
    </row>
    <row r="3" spans="1:128" ht="13.5" thickBot="1">
      <c r="A3" s="1947" t="s">
        <v>198</v>
      </c>
      <c r="B3" s="1948"/>
      <c r="C3" s="1948"/>
      <c r="D3" s="1948"/>
      <c r="E3" s="1948"/>
      <c r="F3" s="1948"/>
      <c r="G3" s="1948"/>
      <c r="H3" s="1948"/>
      <c r="I3" s="1948"/>
      <c r="J3" s="1948"/>
      <c r="K3" s="1948"/>
      <c r="L3" s="1948"/>
      <c r="M3" s="1948"/>
      <c r="N3" s="1948"/>
      <c r="O3" s="1948"/>
      <c r="P3" s="1948"/>
      <c r="Q3" s="1948"/>
      <c r="R3" s="1949"/>
      <c r="S3" s="1950">
        <f>IF('IT-2'!CR10="I",'IT-2'!X10,'IT-2'!X11)</f>
        <v>0</v>
      </c>
      <c r="T3" s="1922"/>
      <c r="U3" s="1922"/>
      <c r="V3" s="1922"/>
      <c r="W3" s="1922"/>
      <c r="X3" s="1922"/>
      <c r="Y3" s="1922"/>
      <c r="Z3" s="1922"/>
      <c r="AA3" s="1922"/>
      <c r="AB3" s="1922"/>
      <c r="AC3" s="1922"/>
      <c r="AD3" s="1922"/>
      <c r="AE3" s="1922"/>
      <c r="AF3" s="1922"/>
      <c r="AG3" s="1922"/>
      <c r="AH3" s="1922"/>
      <c r="AI3" s="1922"/>
      <c r="AJ3" s="1922"/>
      <c r="AK3" s="1922"/>
      <c r="AL3" s="1922"/>
      <c r="AM3" s="1922"/>
      <c r="AN3" s="1922"/>
      <c r="AO3" s="1922"/>
      <c r="AP3" s="1922"/>
      <c r="AQ3" s="1922"/>
      <c r="AR3" s="1922"/>
      <c r="AS3" s="1922"/>
      <c r="AT3" s="1922"/>
      <c r="AU3" s="1922"/>
      <c r="AV3" s="1922"/>
      <c r="AW3" s="1922"/>
      <c r="AX3" s="1922"/>
      <c r="AY3" s="1922"/>
      <c r="AZ3" s="1922"/>
      <c r="BA3" s="1922"/>
      <c r="BB3" s="1922"/>
      <c r="BC3" s="1922"/>
      <c r="BD3" s="1922"/>
      <c r="BE3" s="1922"/>
      <c r="BF3" s="1922"/>
      <c r="BG3" s="1922"/>
      <c r="BH3" s="1922"/>
      <c r="BI3" s="1922"/>
      <c r="BJ3" s="1922"/>
      <c r="BK3" s="1922"/>
      <c r="BL3" s="1922"/>
      <c r="BM3" s="1922"/>
      <c r="BN3" s="1922"/>
      <c r="BO3" s="1922"/>
      <c r="BP3" s="1922"/>
      <c r="BQ3" s="1922"/>
      <c r="BR3" s="1922"/>
      <c r="BS3" s="1922"/>
      <c r="BT3" s="1922"/>
      <c r="BU3" s="1922"/>
      <c r="BV3" s="1922"/>
      <c r="BW3" s="1922"/>
      <c r="BX3" s="1922"/>
      <c r="BY3" s="1922"/>
      <c r="BZ3" s="1922"/>
      <c r="CA3" s="1922"/>
      <c r="CB3" s="1922"/>
      <c r="CC3" s="1922"/>
      <c r="CD3" s="1922"/>
      <c r="CE3" s="1922"/>
      <c r="CF3" s="1922"/>
      <c r="CG3" s="1922"/>
      <c r="CH3" s="1951"/>
      <c r="CI3" s="1952"/>
      <c r="CJ3" s="1952"/>
      <c r="CK3" s="1952"/>
      <c r="CL3" s="1952"/>
      <c r="CM3" s="1952"/>
      <c r="CN3" s="1952"/>
      <c r="CO3" s="1952"/>
      <c r="CP3" s="1952"/>
      <c r="CQ3" s="1952"/>
      <c r="CR3" s="1952"/>
      <c r="CS3" s="1952"/>
      <c r="CT3" s="1952"/>
      <c r="CU3" s="1952"/>
      <c r="CV3" s="1952"/>
      <c r="CW3" s="1952"/>
      <c r="CX3" s="1952"/>
      <c r="CY3" s="1952"/>
      <c r="CZ3" s="1952"/>
      <c r="DA3" s="1952"/>
      <c r="DB3" s="1952"/>
      <c r="DC3" s="1952"/>
      <c r="DD3" s="1952"/>
      <c r="DE3" s="1952"/>
      <c r="DF3" s="1952"/>
      <c r="DG3" s="1953"/>
      <c r="DL3" s="133"/>
      <c r="DM3" s="133"/>
      <c r="DN3" s="133"/>
      <c r="DO3" s="133"/>
      <c r="DP3" s="133"/>
      <c r="DQ3" s="133"/>
      <c r="DR3" s="133"/>
      <c r="DS3" s="133"/>
      <c r="DT3" s="133"/>
      <c r="DU3" s="133"/>
      <c r="DV3" s="133"/>
      <c r="DW3" s="133"/>
      <c r="DX3" s="133"/>
    </row>
    <row r="4" spans="1:111" ht="13.5" thickBot="1">
      <c r="A4" s="1917" t="s">
        <v>7</v>
      </c>
      <c r="B4" s="1918"/>
      <c r="C4" s="1918"/>
      <c r="D4" s="1918"/>
      <c r="E4" s="1918"/>
      <c r="F4" s="1918"/>
      <c r="G4" s="1919"/>
      <c r="H4" s="1919"/>
      <c r="I4" s="1919"/>
      <c r="J4" s="1919"/>
      <c r="K4" s="1919"/>
      <c r="L4" s="1919"/>
      <c r="M4" s="1919"/>
      <c r="N4" s="1919"/>
      <c r="O4" s="1919"/>
      <c r="P4" s="1919"/>
      <c r="Q4" s="1919"/>
      <c r="R4" s="1920"/>
      <c r="S4" s="1921">
        <f>'Annex-D'!U4</f>
        <v>0</v>
      </c>
      <c r="T4" s="1922"/>
      <c r="U4" s="1922"/>
      <c r="V4" s="1922"/>
      <c r="W4" s="1922"/>
      <c r="X4" s="1922"/>
      <c r="Y4" s="1922"/>
      <c r="Z4" s="1922"/>
      <c r="AA4" s="1922"/>
      <c r="AB4" s="1922"/>
      <c r="AC4" s="1922"/>
      <c r="AD4" s="1922"/>
      <c r="AE4" s="1922"/>
      <c r="AF4" s="1922"/>
      <c r="AG4" s="1922"/>
      <c r="AH4" s="1922"/>
      <c r="AI4" s="1922"/>
      <c r="AJ4" s="1922"/>
      <c r="AK4" s="1922"/>
      <c r="AL4" s="1922"/>
      <c r="AM4" s="1922"/>
      <c r="AN4" s="1922"/>
      <c r="AO4" s="1922"/>
      <c r="AP4" s="1922"/>
      <c r="AQ4" s="1922"/>
      <c r="AR4" s="1922"/>
      <c r="AS4" s="1922"/>
      <c r="AT4" s="1922"/>
      <c r="AU4" s="1922"/>
      <c r="AV4" s="1922"/>
      <c r="AW4" s="1922"/>
      <c r="AX4" s="1922"/>
      <c r="AY4" s="1922"/>
      <c r="AZ4" s="1922"/>
      <c r="BA4" s="1922"/>
      <c r="BB4" s="1922"/>
      <c r="BC4" s="1922"/>
      <c r="BD4" s="1922"/>
      <c r="BE4" s="1922"/>
      <c r="BF4" s="1922"/>
      <c r="BG4" s="1922"/>
      <c r="BH4" s="1922"/>
      <c r="BI4" s="1922"/>
      <c r="BJ4" s="1922"/>
      <c r="BK4" s="1922"/>
      <c r="BL4" s="1922"/>
      <c r="BM4" s="1922"/>
      <c r="BN4" s="1922"/>
      <c r="BO4" s="1923"/>
      <c r="BP4" s="1924" t="s">
        <v>18</v>
      </c>
      <c r="BQ4" s="1925"/>
      <c r="BR4" s="1925"/>
      <c r="BS4" s="1925"/>
      <c r="BT4" s="1925"/>
      <c r="BU4" s="1925"/>
      <c r="BV4" s="1925"/>
      <c r="BW4" s="1925"/>
      <c r="BX4" s="1925"/>
      <c r="BY4" s="1925"/>
      <c r="BZ4" s="1925"/>
      <c r="CA4" s="1925"/>
      <c r="CB4" s="1925"/>
      <c r="CC4" s="1925"/>
      <c r="CD4" s="1925"/>
      <c r="CE4" s="1925"/>
      <c r="CF4" s="1925"/>
      <c r="CG4" s="1925"/>
      <c r="CH4" s="1926">
        <f>'Annex-D'!CP4</f>
        <v>0</v>
      </c>
      <c r="CI4" s="1927"/>
      <c r="CJ4" s="1927"/>
      <c r="CK4" s="1927"/>
      <c r="CL4" s="1927"/>
      <c r="CM4" s="1927"/>
      <c r="CN4" s="1927"/>
      <c r="CO4" s="1927"/>
      <c r="CP4" s="1927"/>
      <c r="CQ4" s="1927"/>
      <c r="CR4" s="1927"/>
      <c r="CS4" s="1927"/>
      <c r="CT4" s="1927"/>
      <c r="CU4" s="1927"/>
      <c r="CV4" s="1927"/>
      <c r="CW4" s="1927"/>
      <c r="CX4" s="1927"/>
      <c r="CY4" s="1927"/>
      <c r="CZ4" s="1927"/>
      <c r="DA4" s="1927"/>
      <c r="DB4" s="1927"/>
      <c r="DC4" s="1927"/>
      <c r="DD4" s="1927"/>
      <c r="DE4" s="1927"/>
      <c r="DF4" s="1927"/>
      <c r="DG4" s="1928"/>
    </row>
    <row r="5" spans="1:111" ht="12" thickBot="1">
      <c r="A5" s="1929" t="s">
        <v>52</v>
      </c>
      <c r="B5" s="1930"/>
      <c r="C5" s="1931"/>
      <c r="D5" s="1934" t="s">
        <v>197</v>
      </c>
      <c r="E5" s="1935"/>
      <c r="F5" s="1936"/>
      <c r="G5" s="1937" t="s">
        <v>147</v>
      </c>
      <c r="H5" s="1937"/>
      <c r="I5" s="1937"/>
      <c r="J5" s="1937"/>
      <c r="K5" s="1937"/>
      <c r="L5" s="1937"/>
      <c r="M5" s="1937"/>
      <c r="N5" s="1937"/>
      <c r="O5" s="1937"/>
      <c r="P5" s="1937"/>
      <c r="Q5" s="1937"/>
      <c r="R5" s="1937"/>
      <c r="S5" s="1937"/>
      <c r="T5" s="1937"/>
      <c r="U5" s="1937"/>
      <c r="V5" s="1937"/>
      <c r="W5" s="1937"/>
      <c r="X5" s="1937"/>
      <c r="Y5" s="1937"/>
      <c r="Z5" s="1937"/>
      <c r="AA5" s="1937"/>
      <c r="AB5" s="1937"/>
      <c r="AC5" s="1937"/>
      <c r="AD5" s="1937"/>
      <c r="AE5" s="1937"/>
      <c r="AF5" s="1937"/>
      <c r="AG5" s="1937"/>
      <c r="AH5" s="1937"/>
      <c r="AI5" s="1937"/>
      <c r="AJ5" s="1937"/>
      <c r="AK5" s="1937"/>
      <c r="AL5" s="1937"/>
      <c r="AM5" s="1937"/>
      <c r="AN5" s="1937"/>
      <c r="AO5" s="1937"/>
      <c r="AP5" s="1937"/>
      <c r="AQ5" s="1937"/>
      <c r="AR5" s="1937"/>
      <c r="AS5" s="1937"/>
      <c r="AT5" s="1937"/>
      <c r="AU5" s="1937"/>
      <c r="AV5" s="1937"/>
      <c r="AW5" s="1937"/>
      <c r="AX5" s="1937"/>
      <c r="AY5" s="1937"/>
      <c r="AZ5" s="1937"/>
      <c r="BA5" s="1937"/>
      <c r="BB5" s="1937"/>
      <c r="BC5" s="1937"/>
      <c r="BD5" s="1937"/>
      <c r="BE5" s="1937"/>
      <c r="BF5" s="1937"/>
      <c r="BG5" s="1937"/>
      <c r="BH5" s="1937"/>
      <c r="BI5" s="1937"/>
      <c r="BJ5" s="1937"/>
      <c r="BK5" s="1937"/>
      <c r="BL5" s="1937"/>
      <c r="BM5" s="1937"/>
      <c r="BN5" s="1937"/>
      <c r="BO5" s="1937"/>
      <c r="BP5" s="1937"/>
      <c r="BQ5" s="1937"/>
      <c r="BR5" s="1937"/>
      <c r="BS5" s="1937"/>
      <c r="BT5" s="1937"/>
      <c r="BU5" s="1937"/>
      <c r="BV5" s="1937"/>
      <c r="BW5" s="1937"/>
      <c r="BX5" s="1937"/>
      <c r="BY5" s="1937"/>
      <c r="BZ5" s="1937"/>
      <c r="CA5" s="1937"/>
      <c r="CB5" s="1937"/>
      <c r="CC5" s="1937"/>
      <c r="CD5" s="1937"/>
      <c r="CE5" s="1937"/>
      <c r="CF5" s="1937"/>
      <c r="CG5" s="1937"/>
      <c r="CH5" s="1937" t="s">
        <v>11</v>
      </c>
      <c r="CI5" s="1937"/>
      <c r="CJ5" s="1937"/>
      <c r="CK5" s="1937"/>
      <c r="CL5" s="1937"/>
      <c r="CM5" s="1937"/>
      <c r="CN5" s="1937"/>
      <c r="CO5" s="1937"/>
      <c r="CP5" s="1938" t="s">
        <v>370</v>
      </c>
      <c r="CQ5" s="1938"/>
      <c r="CR5" s="1938"/>
      <c r="CS5" s="1938"/>
      <c r="CT5" s="1938"/>
      <c r="CU5" s="1938"/>
      <c r="CV5" s="1938"/>
      <c r="CW5" s="1938"/>
      <c r="CX5" s="1938"/>
      <c r="CY5" s="1938"/>
      <c r="CZ5" s="1938"/>
      <c r="DA5" s="1938"/>
      <c r="DB5" s="1938"/>
      <c r="DC5" s="1938"/>
      <c r="DD5" s="1938"/>
      <c r="DE5" s="1938"/>
      <c r="DF5" s="1938"/>
      <c r="DG5" s="1939"/>
    </row>
    <row r="6" spans="1:111" ht="24.75" customHeight="1">
      <c r="A6" s="1850"/>
      <c r="B6" s="1851"/>
      <c r="C6" s="1932"/>
      <c r="D6" s="1753">
        <v>1</v>
      </c>
      <c r="E6" s="1753"/>
      <c r="F6" s="1753"/>
      <c r="G6" s="1833" t="s">
        <v>371</v>
      </c>
      <c r="H6" s="1833"/>
      <c r="I6" s="1833"/>
      <c r="J6" s="1833"/>
      <c r="K6" s="1833"/>
      <c r="L6" s="1833"/>
      <c r="M6" s="1833"/>
      <c r="N6" s="1833"/>
      <c r="O6" s="1833"/>
      <c r="P6" s="1833"/>
      <c r="Q6" s="1833"/>
      <c r="R6" s="1833"/>
      <c r="S6" s="1833"/>
      <c r="T6" s="1833"/>
      <c r="U6" s="1833"/>
      <c r="V6" s="1833"/>
      <c r="W6" s="1833"/>
      <c r="X6" s="1833"/>
      <c r="Y6" s="1833"/>
      <c r="Z6" s="1833"/>
      <c r="AA6" s="1833"/>
      <c r="AB6" s="1833"/>
      <c r="AC6" s="1833"/>
      <c r="AD6" s="1833"/>
      <c r="AE6" s="1833"/>
      <c r="AF6" s="1833"/>
      <c r="AG6" s="1833"/>
      <c r="AH6" s="1833"/>
      <c r="AI6" s="1833"/>
      <c r="AJ6" s="1833"/>
      <c r="AK6" s="1833"/>
      <c r="AL6" s="1833"/>
      <c r="AM6" s="1833"/>
      <c r="AN6" s="1833"/>
      <c r="AO6" s="1833"/>
      <c r="AP6" s="1833"/>
      <c r="AQ6" s="1833"/>
      <c r="AR6" s="1833"/>
      <c r="AS6" s="1833"/>
      <c r="AT6" s="1833"/>
      <c r="AU6" s="1833"/>
      <c r="AV6" s="1833"/>
      <c r="AW6" s="1833"/>
      <c r="AX6" s="1833"/>
      <c r="AY6" s="1833"/>
      <c r="AZ6" s="1833"/>
      <c r="BA6" s="1833"/>
      <c r="BB6" s="1833"/>
      <c r="BC6" s="1833"/>
      <c r="BD6" s="1833"/>
      <c r="BE6" s="1833"/>
      <c r="BF6" s="1833"/>
      <c r="BG6" s="1833"/>
      <c r="BH6" s="1833"/>
      <c r="BI6" s="1833"/>
      <c r="BJ6" s="1833"/>
      <c r="BK6" s="1833"/>
      <c r="BL6" s="1833"/>
      <c r="BM6" s="1833"/>
      <c r="BN6" s="1833"/>
      <c r="BO6" s="1833"/>
      <c r="BP6" s="1833"/>
      <c r="BQ6" s="1833"/>
      <c r="BR6" s="1833"/>
      <c r="BS6" s="1833"/>
      <c r="BT6" s="1833"/>
      <c r="BU6" s="1833"/>
      <c r="BV6" s="1833"/>
      <c r="BW6" s="1833"/>
      <c r="BX6" s="1833"/>
      <c r="BY6" s="1833"/>
      <c r="BZ6" s="1833"/>
      <c r="CA6" s="1833"/>
      <c r="CB6" s="1833"/>
      <c r="CC6" s="1833"/>
      <c r="CD6" s="1833"/>
      <c r="CE6" s="1833"/>
      <c r="CF6" s="1833"/>
      <c r="CG6" s="1833"/>
      <c r="CH6" s="1907">
        <v>319287</v>
      </c>
      <c r="CI6" s="1907"/>
      <c r="CJ6" s="1907"/>
      <c r="CK6" s="1907"/>
      <c r="CL6" s="1907"/>
      <c r="CM6" s="1907"/>
      <c r="CN6" s="1907"/>
      <c r="CO6" s="1907"/>
      <c r="CP6" s="1908"/>
      <c r="CQ6" s="1908"/>
      <c r="CR6" s="1908"/>
      <c r="CS6" s="1908"/>
      <c r="CT6" s="1908"/>
      <c r="CU6" s="1908"/>
      <c r="CV6" s="1908"/>
      <c r="CW6" s="1908"/>
      <c r="CX6" s="1908"/>
      <c r="CY6" s="1908"/>
      <c r="CZ6" s="1908"/>
      <c r="DA6" s="1908"/>
      <c r="DB6" s="1908"/>
      <c r="DC6" s="1908"/>
      <c r="DD6" s="1908"/>
      <c r="DE6" s="1908"/>
      <c r="DF6" s="1908"/>
      <c r="DG6" s="1909"/>
    </row>
    <row r="7" spans="1:111" ht="24.75" customHeight="1">
      <c r="A7" s="1850"/>
      <c r="B7" s="1851"/>
      <c r="C7" s="1932"/>
      <c r="D7" s="1753">
        <f>D6+1</f>
        <v>2</v>
      </c>
      <c r="E7" s="1753"/>
      <c r="F7" s="1753"/>
      <c r="G7" s="1913" t="s">
        <v>755</v>
      </c>
      <c r="H7" s="1825"/>
      <c r="I7" s="1825"/>
      <c r="J7" s="1825"/>
      <c r="K7" s="1825"/>
      <c r="L7" s="1825"/>
      <c r="M7" s="1825"/>
      <c r="N7" s="1825"/>
      <c r="O7" s="1825"/>
      <c r="P7" s="1825"/>
      <c r="Q7" s="1825"/>
      <c r="R7" s="1825"/>
      <c r="S7" s="1825"/>
      <c r="T7" s="1825"/>
      <c r="U7" s="1825"/>
      <c r="V7" s="1825"/>
      <c r="W7" s="1825"/>
      <c r="X7" s="1825"/>
      <c r="Y7" s="1825"/>
      <c r="Z7" s="1825"/>
      <c r="AA7" s="1825"/>
      <c r="AB7" s="1825"/>
      <c r="AC7" s="1825"/>
      <c r="AD7" s="1825"/>
      <c r="AE7" s="1825"/>
      <c r="AF7" s="1825"/>
      <c r="AG7" s="1825"/>
      <c r="AH7" s="1825"/>
      <c r="AI7" s="1825"/>
      <c r="AJ7" s="1825"/>
      <c r="AK7" s="1825"/>
      <c r="AL7" s="1825"/>
      <c r="AM7" s="1825"/>
      <c r="AN7" s="1825"/>
      <c r="AO7" s="1825"/>
      <c r="AP7" s="1825"/>
      <c r="AQ7" s="1825"/>
      <c r="AR7" s="1825"/>
      <c r="AS7" s="1825"/>
      <c r="AT7" s="1825"/>
      <c r="AU7" s="1825"/>
      <c r="AV7" s="1825"/>
      <c r="AW7" s="1825"/>
      <c r="AX7" s="1825"/>
      <c r="AY7" s="1825"/>
      <c r="AZ7" s="1825"/>
      <c r="BA7" s="1825"/>
      <c r="BB7" s="1825"/>
      <c r="BC7" s="1825"/>
      <c r="BD7" s="1825"/>
      <c r="BE7" s="1825"/>
      <c r="BF7" s="1825"/>
      <c r="BG7" s="1825"/>
      <c r="BH7" s="1825"/>
      <c r="BI7" s="1825"/>
      <c r="BJ7" s="1825"/>
      <c r="BK7" s="1825"/>
      <c r="BL7" s="1825"/>
      <c r="BM7" s="1825"/>
      <c r="BN7" s="1825"/>
      <c r="BO7" s="1825"/>
      <c r="BP7" s="1825"/>
      <c r="BQ7" s="1825"/>
      <c r="BR7" s="1825"/>
      <c r="BS7" s="1825"/>
      <c r="BT7" s="1825"/>
      <c r="BU7" s="1825"/>
      <c r="BV7" s="1825"/>
      <c r="BW7" s="1825"/>
      <c r="BX7" s="1825"/>
      <c r="BY7" s="1825"/>
      <c r="BZ7" s="1825"/>
      <c r="CA7" s="1825"/>
      <c r="CB7" s="1825"/>
      <c r="CC7" s="1825"/>
      <c r="CD7" s="1825"/>
      <c r="CE7" s="1825"/>
      <c r="CF7" s="1825"/>
      <c r="CG7" s="1825"/>
      <c r="CH7" s="1709">
        <v>319288</v>
      </c>
      <c r="CI7" s="1709"/>
      <c r="CJ7" s="1709"/>
      <c r="CK7" s="1709"/>
      <c r="CL7" s="1709"/>
      <c r="CM7" s="1709"/>
      <c r="CN7" s="1709"/>
      <c r="CO7" s="1709"/>
      <c r="CP7" s="1893"/>
      <c r="CQ7" s="1893"/>
      <c r="CR7" s="1893"/>
      <c r="CS7" s="1893"/>
      <c r="CT7" s="1893"/>
      <c r="CU7" s="1893"/>
      <c r="CV7" s="1893"/>
      <c r="CW7" s="1893"/>
      <c r="CX7" s="1893"/>
      <c r="CY7" s="1893"/>
      <c r="CZ7" s="1893"/>
      <c r="DA7" s="1893"/>
      <c r="DB7" s="1893"/>
      <c r="DC7" s="1893"/>
      <c r="DD7" s="1893"/>
      <c r="DE7" s="1893"/>
      <c r="DF7" s="1893"/>
      <c r="DG7" s="1894"/>
    </row>
    <row r="8" spans="1:111" ht="24.75" customHeight="1">
      <c r="A8" s="1850"/>
      <c r="B8" s="1851"/>
      <c r="C8" s="1932"/>
      <c r="D8" s="1753">
        <f>D7+1</f>
        <v>3</v>
      </c>
      <c r="E8" s="1753"/>
      <c r="F8" s="1753"/>
      <c r="G8" s="1910" t="s">
        <v>372</v>
      </c>
      <c r="H8" s="1911"/>
      <c r="I8" s="1911"/>
      <c r="J8" s="1911"/>
      <c r="K8" s="1911"/>
      <c r="L8" s="1911"/>
      <c r="M8" s="1911"/>
      <c r="N8" s="1911"/>
      <c r="O8" s="1911"/>
      <c r="P8" s="1911"/>
      <c r="Q8" s="1911"/>
      <c r="R8" s="1911"/>
      <c r="S8" s="1911"/>
      <c r="T8" s="1911"/>
      <c r="U8" s="1911"/>
      <c r="V8" s="1911"/>
      <c r="W8" s="1911"/>
      <c r="X8" s="1911"/>
      <c r="Y8" s="1911"/>
      <c r="Z8" s="1911"/>
      <c r="AA8" s="1911"/>
      <c r="AB8" s="1911"/>
      <c r="AC8" s="1911"/>
      <c r="AD8" s="1911"/>
      <c r="AE8" s="1911"/>
      <c r="AF8" s="1911"/>
      <c r="AG8" s="1911"/>
      <c r="AH8" s="1911"/>
      <c r="AI8" s="1911"/>
      <c r="AJ8" s="1911"/>
      <c r="AK8" s="1911"/>
      <c r="AL8" s="1911"/>
      <c r="AM8" s="1911"/>
      <c r="AN8" s="1911"/>
      <c r="AO8" s="1911"/>
      <c r="AP8" s="1911"/>
      <c r="AQ8" s="1911"/>
      <c r="AR8" s="1911"/>
      <c r="AS8" s="1911"/>
      <c r="AT8" s="1911"/>
      <c r="AU8" s="1911"/>
      <c r="AV8" s="1911"/>
      <c r="AW8" s="1911"/>
      <c r="AX8" s="1911"/>
      <c r="AY8" s="1911"/>
      <c r="AZ8" s="1911"/>
      <c r="BA8" s="1911"/>
      <c r="BB8" s="1911"/>
      <c r="BC8" s="1911"/>
      <c r="BD8" s="1911"/>
      <c r="BE8" s="1911"/>
      <c r="BF8" s="1911"/>
      <c r="BG8" s="1911"/>
      <c r="BH8" s="1911"/>
      <c r="BI8" s="1911"/>
      <c r="BJ8" s="1911"/>
      <c r="BK8" s="1911"/>
      <c r="BL8" s="1911"/>
      <c r="BM8" s="1911"/>
      <c r="BN8" s="1911"/>
      <c r="BO8" s="1911"/>
      <c r="BP8" s="1911"/>
      <c r="BQ8" s="1911"/>
      <c r="BR8" s="1911"/>
      <c r="BS8" s="1911"/>
      <c r="BT8" s="1911"/>
      <c r="BU8" s="1911"/>
      <c r="BV8" s="1911"/>
      <c r="BW8" s="1911"/>
      <c r="BX8" s="1911"/>
      <c r="BY8" s="1911"/>
      <c r="BZ8" s="1911"/>
      <c r="CA8" s="1911"/>
      <c r="CB8" s="1911"/>
      <c r="CC8" s="1911"/>
      <c r="CD8" s="1911"/>
      <c r="CE8" s="1911"/>
      <c r="CF8" s="1911"/>
      <c r="CG8" s="1912"/>
      <c r="CH8" s="1709">
        <v>319289</v>
      </c>
      <c r="CI8" s="1709"/>
      <c r="CJ8" s="1709"/>
      <c r="CK8" s="1709"/>
      <c r="CL8" s="1709"/>
      <c r="CM8" s="1709"/>
      <c r="CN8" s="1709"/>
      <c r="CO8" s="1709"/>
      <c r="CP8" s="1893"/>
      <c r="CQ8" s="1893"/>
      <c r="CR8" s="1893"/>
      <c r="CS8" s="1893"/>
      <c r="CT8" s="1893"/>
      <c r="CU8" s="1893"/>
      <c r="CV8" s="1893"/>
      <c r="CW8" s="1893"/>
      <c r="CX8" s="1893"/>
      <c r="CY8" s="1893"/>
      <c r="CZ8" s="1893"/>
      <c r="DA8" s="1893"/>
      <c r="DB8" s="1893"/>
      <c r="DC8" s="1893"/>
      <c r="DD8" s="1893"/>
      <c r="DE8" s="1893"/>
      <c r="DF8" s="1893"/>
      <c r="DG8" s="1894"/>
    </row>
    <row r="9" spans="1:111" ht="24.75" customHeight="1">
      <c r="A9" s="1850"/>
      <c r="B9" s="1851"/>
      <c r="C9" s="1932"/>
      <c r="D9" s="1753">
        <f>D8+1</f>
        <v>4</v>
      </c>
      <c r="E9" s="1753"/>
      <c r="F9" s="1753"/>
      <c r="G9" s="1825" t="s">
        <v>373</v>
      </c>
      <c r="H9" s="1825"/>
      <c r="I9" s="1825"/>
      <c r="J9" s="1825"/>
      <c r="K9" s="1825"/>
      <c r="L9" s="1825"/>
      <c r="M9" s="1825"/>
      <c r="N9" s="1825"/>
      <c r="O9" s="1825"/>
      <c r="P9" s="1825"/>
      <c r="Q9" s="1825"/>
      <c r="R9" s="1825"/>
      <c r="S9" s="1825"/>
      <c r="T9" s="1825"/>
      <c r="U9" s="1825"/>
      <c r="V9" s="1825"/>
      <c r="W9" s="1825"/>
      <c r="X9" s="1825"/>
      <c r="Y9" s="1825"/>
      <c r="Z9" s="1825"/>
      <c r="AA9" s="1825"/>
      <c r="AB9" s="1825"/>
      <c r="AC9" s="1825"/>
      <c r="AD9" s="1825"/>
      <c r="AE9" s="1825"/>
      <c r="AF9" s="1825"/>
      <c r="AG9" s="1825"/>
      <c r="AH9" s="1825"/>
      <c r="AI9" s="1825"/>
      <c r="AJ9" s="1825"/>
      <c r="AK9" s="1825"/>
      <c r="AL9" s="1825"/>
      <c r="AM9" s="1825"/>
      <c r="AN9" s="1825"/>
      <c r="AO9" s="1825"/>
      <c r="AP9" s="1825"/>
      <c r="AQ9" s="1825"/>
      <c r="AR9" s="1825"/>
      <c r="AS9" s="1825"/>
      <c r="AT9" s="1825"/>
      <c r="AU9" s="1825"/>
      <c r="AV9" s="1825"/>
      <c r="AW9" s="1825"/>
      <c r="AX9" s="1825"/>
      <c r="AY9" s="1825"/>
      <c r="AZ9" s="1825"/>
      <c r="BA9" s="1825"/>
      <c r="BB9" s="1825"/>
      <c r="BC9" s="1825"/>
      <c r="BD9" s="1825"/>
      <c r="BE9" s="1825"/>
      <c r="BF9" s="1825"/>
      <c r="BG9" s="1825"/>
      <c r="BH9" s="1825"/>
      <c r="BI9" s="1825"/>
      <c r="BJ9" s="1825"/>
      <c r="BK9" s="1825"/>
      <c r="BL9" s="1825"/>
      <c r="BM9" s="1825"/>
      <c r="BN9" s="1825"/>
      <c r="BO9" s="1825"/>
      <c r="BP9" s="1825"/>
      <c r="BQ9" s="1825"/>
      <c r="BR9" s="1825"/>
      <c r="BS9" s="1825"/>
      <c r="BT9" s="1825"/>
      <c r="BU9" s="1825"/>
      <c r="BV9" s="1825"/>
      <c r="BW9" s="1825"/>
      <c r="BX9" s="1825"/>
      <c r="BY9" s="1825"/>
      <c r="BZ9" s="1825"/>
      <c r="CA9" s="1825"/>
      <c r="CB9" s="1825"/>
      <c r="CC9" s="1825"/>
      <c r="CD9" s="1825"/>
      <c r="CE9" s="1825"/>
      <c r="CF9" s="1825"/>
      <c r="CG9" s="1825"/>
      <c r="CH9" s="1709">
        <v>319298</v>
      </c>
      <c r="CI9" s="1709"/>
      <c r="CJ9" s="1709"/>
      <c r="CK9" s="1709"/>
      <c r="CL9" s="1709"/>
      <c r="CM9" s="1709"/>
      <c r="CN9" s="1709"/>
      <c r="CO9" s="1709"/>
      <c r="CP9" s="1893"/>
      <c r="CQ9" s="1893"/>
      <c r="CR9" s="1893"/>
      <c r="CS9" s="1893"/>
      <c r="CT9" s="1893"/>
      <c r="CU9" s="1893"/>
      <c r="CV9" s="1893"/>
      <c r="CW9" s="1893"/>
      <c r="CX9" s="1893"/>
      <c r="CY9" s="1893"/>
      <c r="CZ9" s="1893"/>
      <c r="DA9" s="1893"/>
      <c r="DB9" s="1893"/>
      <c r="DC9" s="1893"/>
      <c r="DD9" s="1893"/>
      <c r="DE9" s="1893"/>
      <c r="DF9" s="1893"/>
      <c r="DG9" s="1894"/>
    </row>
    <row r="10" spans="1:111" ht="24.75" customHeight="1" thickBot="1">
      <c r="A10" s="1853"/>
      <c r="B10" s="1854"/>
      <c r="C10" s="1933"/>
      <c r="D10" s="1888">
        <f>D9+1</f>
        <v>5</v>
      </c>
      <c r="E10" s="1888"/>
      <c r="F10" s="1888"/>
      <c r="G10" s="1899" t="s">
        <v>374</v>
      </c>
      <c r="H10" s="1899"/>
      <c r="I10" s="1899"/>
      <c r="J10" s="1899"/>
      <c r="K10" s="1899"/>
      <c r="L10" s="1899"/>
      <c r="M10" s="1899"/>
      <c r="N10" s="1899"/>
      <c r="O10" s="1899"/>
      <c r="P10" s="1899"/>
      <c r="Q10" s="1899"/>
      <c r="R10" s="1899"/>
      <c r="S10" s="1899"/>
      <c r="T10" s="1899"/>
      <c r="U10" s="1899"/>
      <c r="V10" s="1899"/>
      <c r="W10" s="1899"/>
      <c r="X10" s="1899"/>
      <c r="Y10" s="1899"/>
      <c r="Z10" s="1899"/>
      <c r="AA10" s="1899"/>
      <c r="AB10" s="1899"/>
      <c r="AC10" s="1899"/>
      <c r="AD10" s="1899"/>
      <c r="AE10" s="1899"/>
      <c r="AF10" s="1899"/>
      <c r="AG10" s="1899"/>
      <c r="AH10" s="1899"/>
      <c r="AI10" s="1899"/>
      <c r="AJ10" s="1899"/>
      <c r="AK10" s="1899"/>
      <c r="AL10" s="1899"/>
      <c r="AM10" s="1899"/>
      <c r="AN10" s="1899"/>
      <c r="AO10" s="1899"/>
      <c r="AP10" s="1899"/>
      <c r="AQ10" s="1899"/>
      <c r="AR10" s="1899"/>
      <c r="AS10" s="1899"/>
      <c r="AT10" s="1899"/>
      <c r="AU10" s="1899"/>
      <c r="AV10" s="1899"/>
      <c r="AW10" s="1899"/>
      <c r="AX10" s="1899"/>
      <c r="AY10" s="1899"/>
      <c r="AZ10" s="1899"/>
      <c r="BA10" s="1899"/>
      <c r="BB10" s="1899"/>
      <c r="BC10" s="1899"/>
      <c r="BD10" s="1899"/>
      <c r="BE10" s="1899"/>
      <c r="BF10" s="1899"/>
      <c r="BG10" s="1899"/>
      <c r="BH10" s="1899"/>
      <c r="BI10" s="1899"/>
      <c r="BJ10" s="1899"/>
      <c r="BK10" s="1899"/>
      <c r="BL10" s="1899"/>
      <c r="BM10" s="1899"/>
      <c r="BN10" s="1899"/>
      <c r="BO10" s="1899"/>
      <c r="BP10" s="1899"/>
      <c r="BQ10" s="1899"/>
      <c r="BR10" s="1899"/>
      <c r="BS10" s="1899"/>
      <c r="BT10" s="1899"/>
      <c r="BU10" s="1899"/>
      <c r="BV10" s="1899"/>
      <c r="BW10" s="1899"/>
      <c r="BX10" s="1899"/>
      <c r="BY10" s="1899"/>
      <c r="BZ10" s="1899"/>
      <c r="CA10" s="1899"/>
      <c r="CB10" s="1899"/>
      <c r="CC10" s="1899"/>
      <c r="CD10" s="1899"/>
      <c r="CE10" s="1899"/>
      <c r="CF10" s="1899"/>
      <c r="CG10" s="1899"/>
      <c r="CH10" s="1842">
        <v>3192</v>
      </c>
      <c r="CI10" s="1842"/>
      <c r="CJ10" s="1842"/>
      <c r="CK10" s="1842"/>
      <c r="CL10" s="1842"/>
      <c r="CM10" s="1842"/>
      <c r="CN10" s="1842"/>
      <c r="CO10" s="1842"/>
      <c r="CP10" s="1891">
        <f>SUM(CP6:DG9)</f>
        <v>0</v>
      </c>
      <c r="CQ10" s="1891"/>
      <c r="CR10" s="1891"/>
      <c r="CS10" s="1891"/>
      <c r="CT10" s="1891"/>
      <c r="CU10" s="1891"/>
      <c r="CV10" s="1891"/>
      <c r="CW10" s="1891"/>
      <c r="CX10" s="1891"/>
      <c r="CY10" s="1891"/>
      <c r="CZ10" s="1891"/>
      <c r="DA10" s="1891"/>
      <c r="DB10" s="1891"/>
      <c r="DC10" s="1891"/>
      <c r="DD10" s="1891"/>
      <c r="DE10" s="1891"/>
      <c r="DF10" s="1891"/>
      <c r="DG10" s="1892"/>
    </row>
    <row r="11" spans="1:111" ht="24.75" customHeight="1">
      <c r="A11" s="1900" t="s">
        <v>375</v>
      </c>
      <c r="B11" s="1901"/>
      <c r="C11" s="1901"/>
      <c r="D11" s="1708">
        <v>1</v>
      </c>
      <c r="E11" s="1708"/>
      <c r="F11" s="1708"/>
      <c r="G11" s="1906" t="s">
        <v>376</v>
      </c>
      <c r="H11" s="1906"/>
      <c r="I11" s="1906"/>
      <c r="J11" s="1906"/>
      <c r="K11" s="1906"/>
      <c r="L11" s="1906"/>
      <c r="M11" s="1906"/>
      <c r="N11" s="1906"/>
      <c r="O11" s="1906"/>
      <c r="P11" s="1906"/>
      <c r="Q11" s="1906"/>
      <c r="R11" s="1906"/>
      <c r="S11" s="1906"/>
      <c r="T11" s="1906"/>
      <c r="U11" s="1906"/>
      <c r="V11" s="1906"/>
      <c r="W11" s="1906"/>
      <c r="X11" s="1906"/>
      <c r="Y11" s="1906"/>
      <c r="Z11" s="1906"/>
      <c r="AA11" s="1906"/>
      <c r="AB11" s="1906"/>
      <c r="AC11" s="1906"/>
      <c r="AD11" s="1906"/>
      <c r="AE11" s="1906"/>
      <c r="AF11" s="1906"/>
      <c r="AG11" s="1906"/>
      <c r="AH11" s="1906"/>
      <c r="AI11" s="1906"/>
      <c r="AJ11" s="1906"/>
      <c r="AK11" s="1906"/>
      <c r="AL11" s="1906"/>
      <c r="AM11" s="1906"/>
      <c r="AN11" s="1906"/>
      <c r="AO11" s="1906"/>
      <c r="AP11" s="1906"/>
      <c r="AQ11" s="1906"/>
      <c r="AR11" s="1906"/>
      <c r="AS11" s="1906"/>
      <c r="AT11" s="1906"/>
      <c r="AU11" s="1906"/>
      <c r="AV11" s="1906"/>
      <c r="AW11" s="1906"/>
      <c r="AX11" s="1906"/>
      <c r="AY11" s="1906"/>
      <c r="AZ11" s="1906"/>
      <c r="BA11" s="1906"/>
      <c r="BB11" s="1906"/>
      <c r="BC11" s="1906"/>
      <c r="BD11" s="1906"/>
      <c r="BE11" s="1906"/>
      <c r="BF11" s="1906"/>
      <c r="BG11" s="1906"/>
      <c r="BH11" s="1906"/>
      <c r="BI11" s="1906"/>
      <c r="BJ11" s="1906"/>
      <c r="BK11" s="1906"/>
      <c r="BL11" s="1906"/>
      <c r="BM11" s="1906"/>
      <c r="BN11" s="1906"/>
      <c r="BO11" s="1906"/>
      <c r="BP11" s="1906"/>
      <c r="BQ11" s="1906"/>
      <c r="BR11" s="1906"/>
      <c r="BS11" s="1906"/>
      <c r="BT11" s="1906"/>
      <c r="BU11" s="1906"/>
      <c r="BV11" s="1906"/>
      <c r="BW11" s="1906"/>
      <c r="BX11" s="1906"/>
      <c r="BY11" s="1906"/>
      <c r="BZ11" s="1906"/>
      <c r="CA11" s="1906"/>
      <c r="CB11" s="1906"/>
      <c r="CC11" s="1906"/>
      <c r="CD11" s="1906"/>
      <c r="CE11" s="1906"/>
      <c r="CF11" s="1906"/>
      <c r="CG11" s="1906"/>
      <c r="CH11" s="1907">
        <v>319101</v>
      </c>
      <c r="CI11" s="1907"/>
      <c r="CJ11" s="1907"/>
      <c r="CK11" s="1907"/>
      <c r="CL11" s="1907"/>
      <c r="CM11" s="1907"/>
      <c r="CN11" s="1907"/>
      <c r="CO11" s="1907"/>
      <c r="CP11" s="1908"/>
      <c r="CQ11" s="1908"/>
      <c r="CR11" s="1908"/>
      <c r="CS11" s="1908"/>
      <c r="CT11" s="1908"/>
      <c r="CU11" s="1908"/>
      <c r="CV11" s="1908"/>
      <c r="CW11" s="1908"/>
      <c r="CX11" s="1908"/>
      <c r="CY11" s="1908"/>
      <c r="CZ11" s="1908"/>
      <c r="DA11" s="1908"/>
      <c r="DB11" s="1908"/>
      <c r="DC11" s="1908"/>
      <c r="DD11" s="1908"/>
      <c r="DE11" s="1908"/>
      <c r="DF11" s="1908"/>
      <c r="DG11" s="1909"/>
    </row>
    <row r="12" spans="1:111" ht="24.75" customHeight="1">
      <c r="A12" s="1902"/>
      <c r="B12" s="1903"/>
      <c r="C12" s="1903"/>
      <c r="D12" s="1753">
        <f>D11+1</f>
        <v>2</v>
      </c>
      <c r="E12" s="1753"/>
      <c r="F12" s="1753"/>
      <c r="G12" s="1896" t="s">
        <v>377</v>
      </c>
      <c r="H12" s="1897"/>
      <c r="I12" s="1897"/>
      <c r="J12" s="1897"/>
      <c r="K12" s="1897"/>
      <c r="L12" s="1897"/>
      <c r="M12" s="1897"/>
      <c r="N12" s="1897"/>
      <c r="O12" s="1897"/>
      <c r="P12" s="1897"/>
      <c r="Q12" s="1897"/>
      <c r="R12" s="1897"/>
      <c r="S12" s="1897"/>
      <c r="T12" s="1897"/>
      <c r="U12" s="1897"/>
      <c r="V12" s="1897"/>
      <c r="W12" s="1897"/>
      <c r="X12" s="1897"/>
      <c r="Y12" s="1897"/>
      <c r="Z12" s="1897"/>
      <c r="AA12" s="1897"/>
      <c r="AB12" s="1897"/>
      <c r="AC12" s="1897"/>
      <c r="AD12" s="1897"/>
      <c r="AE12" s="1897"/>
      <c r="AF12" s="1897"/>
      <c r="AG12" s="1897"/>
      <c r="AH12" s="1897"/>
      <c r="AI12" s="1897"/>
      <c r="AJ12" s="1897"/>
      <c r="AK12" s="1897"/>
      <c r="AL12" s="1897"/>
      <c r="AM12" s="1897"/>
      <c r="AN12" s="1897"/>
      <c r="AO12" s="1897"/>
      <c r="AP12" s="1897"/>
      <c r="AQ12" s="1897"/>
      <c r="AR12" s="1897"/>
      <c r="AS12" s="1897"/>
      <c r="AT12" s="1897"/>
      <c r="AU12" s="1897"/>
      <c r="AV12" s="1897"/>
      <c r="AW12" s="1897"/>
      <c r="AX12" s="1897"/>
      <c r="AY12" s="1897"/>
      <c r="AZ12" s="1897"/>
      <c r="BA12" s="1897"/>
      <c r="BB12" s="1897"/>
      <c r="BC12" s="1897"/>
      <c r="BD12" s="1897"/>
      <c r="BE12" s="1897"/>
      <c r="BF12" s="1897"/>
      <c r="BG12" s="1897"/>
      <c r="BH12" s="1897"/>
      <c r="BI12" s="1897"/>
      <c r="BJ12" s="1897"/>
      <c r="BK12" s="1897"/>
      <c r="BL12" s="1897"/>
      <c r="BM12" s="1897"/>
      <c r="BN12" s="1897"/>
      <c r="BO12" s="1897"/>
      <c r="BP12" s="1897"/>
      <c r="BQ12" s="1897"/>
      <c r="BR12" s="1897"/>
      <c r="BS12" s="1897"/>
      <c r="BT12" s="1897"/>
      <c r="BU12" s="1897"/>
      <c r="BV12" s="1897"/>
      <c r="BW12" s="1897"/>
      <c r="BX12" s="1897"/>
      <c r="BY12" s="1897"/>
      <c r="BZ12" s="1897"/>
      <c r="CA12" s="1897"/>
      <c r="CB12" s="1897"/>
      <c r="CC12" s="1897"/>
      <c r="CD12" s="1897"/>
      <c r="CE12" s="1897"/>
      <c r="CF12" s="1897"/>
      <c r="CG12" s="1898"/>
      <c r="CH12" s="1709">
        <v>319102</v>
      </c>
      <c r="CI12" s="1709"/>
      <c r="CJ12" s="1709"/>
      <c r="CK12" s="1709"/>
      <c r="CL12" s="1709"/>
      <c r="CM12" s="1709"/>
      <c r="CN12" s="1709"/>
      <c r="CO12" s="1709"/>
      <c r="CP12" s="1893"/>
      <c r="CQ12" s="1893"/>
      <c r="CR12" s="1893"/>
      <c r="CS12" s="1893"/>
      <c r="CT12" s="1893"/>
      <c r="CU12" s="1893"/>
      <c r="CV12" s="1893"/>
      <c r="CW12" s="1893"/>
      <c r="CX12" s="1893"/>
      <c r="CY12" s="1893"/>
      <c r="CZ12" s="1893"/>
      <c r="DA12" s="1893"/>
      <c r="DB12" s="1893"/>
      <c r="DC12" s="1893"/>
      <c r="DD12" s="1893"/>
      <c r="DE12" s="1893"/>
      <c r="DF12" s="1893"/>
      <c r="DG12" s="1894"/>
    </row>
    <row r="13" spans="1:111" ht="24.75" customHeight="1">
      <c r="A13" s="1902"/>
      <c r="B13" s="1903"/>
      <c r="C13" s="1903"/>
      <c r="D13" s="1753">
        <f aca="true" t="shared" si="0" ref="D13:D32">D12+1</f>
        <v>3</v>
      </c>
      <c r="E13" s="1753"/>
      <c r="F13" s="1753"/>
      <c r="G13" s="1825" t="s">
        <v>378</v>
      </c>
      <c r="H13" s="1825"/>
      <c r="I13" s="1825"/>
      <c r="J13" s="1825"/>
      <c r="K13" s="1825"/>
      <c r="L13" s="1825"/>
      <c r="M13" s="1825"/>
      <c r="N13" s="1825"/>
      <c r="O13" s="1825"/>
      <c r="P13" s="1825"/>
      <c r="Q13" s="1825"/>
      <c r="R13" s="1825"/>
      <c r="S13" s="1825"/>
      <c r="T13" s="1825"/>
      <c r="U13" s="1825"/>
      <c r="V13" s="1825"/>
      <c r="W13" s="1825"/>
      <c r="X13" s="1825"/>
      <c r="Y13" s="1825"/>
      <c r="Z13" s="1825"/>
      <c r="AA13" s="1825"/>
      <c r="AB13" s="1825"/>
      <c r="AC13" s="1825"/>
      <c r="AD13" s="1825"/>
      <c r="AE13" s="1825"/>
      <c r="AF13" s="1825"/>
      <c r="AG13" s="1825"/>
      <c r="AH13" s="1825"/>
      <c r="AI13" s="1825"/>
      <c r="AJ13" s="1825"/>
      <c r="AK13" s="1825"/>
      <c r="AL13" s="1825"/>
      <c r="AM13" s="1825"/>
      <c r="AN13" s="1825"/>
      <c r="AO13" s="1825"/>
      <c r="AP13" s="1825"/>
      <c r="AQ13" s="1825"/>
      <c r="AR13" s="1825"/>
      <c r="AS13" s="1825"/>
      <c r="AT13" s="1825"/>
      <c r="AU13" s="1825"/>
      <c r="AV13" s="1825"/>
      <c r="AW13" s="1825"/>
      <c r="AX13" s="1825"/>
      <c r="AY13" s="1825"/>
      <c r="AZ13" s="1825"/>
      <c r="BA13" s="1825"/>
      <c r="BB13" s="1825"/>
      <c r="BC13" s="1825"/>
      <c r="BD13" s="1825"/>
      <c r="BE13" s="1825"/>
      <c r="BF13" s="1825"/>
      <c r="BG13" s="1825"/>
      <c r="BH13" s="1825"/>
      <c r="BI13" s="1825"/>
      <c r="BJ13" s="1825"/>
      <c r="BK13" s="1825"/>
      <c r="BL13" s="1825"/>
      <c r="BM13" s="1825"/>
      <c r="BN13" s="1825"/>
      <c r="BO13" s="1825"/>
      <c r="BP13" s="1825"/>
      <c r="BQ13" s="1825"/>
      <c r="BR13" s="1825"/>
      <c r="BS13" s="1825"/>
      <c r="BT13" s="1825"/>
      <c r="BU13" s="1825"/>
      <c r="BV13" s="1825"/>
      <c r="BW13" s="1825"/>
      <c r="BX13" s="1825"/>
      <c r="BY13" s="1825"/>
      <c r="BZ13" s="1825"/>
      <c r="CA13" s="1825"/>
      <c r="CB13" s="1825"/>
      <c r="CC13" s="1825"/>
      <c r="CD13" s="1825"/>
      <c r="CE13" s="1825"/>
      <c r="CF13" s="1825"/>
      <c r="CG13" s="1825"/>
      <c r="CH13" s="1709">
        <v>319104</v>
      </c>
      <c r="CI13" s="1709"/>
      <c r="CJ13" s="1709"/>
      <c r="CK13" s="1709"/>
      <c r="CL13" s="1709"/>
      <c r="CM13" s="1709"/>
      <c r="CN13" s="1709"/>
      <c r="CO13" s="1709"/>
      <c r="CP13" s="1893"/>
      <c r="CQ13" s="1893"/>
      <c r="CR13" s="1893"/>
      <c r="CS13" s="1893"/>
      <c r="CT13" s="1893"/>
      <c r="CU13" s="1893"/>
      <c r="CV13" s="1893"/>
      <c r="CW13" s="1893"/>
      <c r="CX13" s="1893"/>
      <c r="CY13" s="1893"/>
      <c r="CZ13" s="1893"/>
      <c r="DA13" s="1893"/>
      <c r="DB13" s="1893"/>
      <c r="DC13" s="1893"/>
      <c r="DD13" s="1893"/>
      <c r="DE13" s="1893"/>
      <c r="DF13" s="1893"/>
      <c r="DG13" s="1894"/>
    </row>
    <row r="14" spans="1:111" ht="24.75" customHeight="1">
      <c r="A14" s="1902"/>
      <c r="B14" s="1903"/>
      <c r="C14" s="1903"/>
      <c r="D14" s="1753">
        <f t="shared" si="0"/>
        <v>4</v>
      </c>
      <c r="E14" s="1753"/>
      <c r="F14" s="1753"/>
      <c r="G14" s="1825" t="s">
        <v>379</v>
      </c>
      <c r="H14" s="1825"/>
      <c r="I14" s="1825"/>
      <c r="J14" s="1825"/>
      <c r="K14" s="1825"/>
      <c r="L14" s="1825"/>
      <c r="M14" s="1825"/>
      <c r="N14" s="1825"/>
      <c r="O14" s="1825"/>
      <c r="P14" s="1825"/>
      <c r="Q14" s="1825"/>
      <c r="R14" s="1825"/>
      <c r="S14" s="1825"/>
      <c r="T14" s="1825"/>
      <c r="U14" s="1825"/>
      <c r="V14" s="1825"/>
      <c r="W14" s="1825"/>
      <c r="X14" s="1825"/>
      <c r="Y14" s="1825"/>
      <c r="Z14" s="1825"/>
      <c r="AA14" s="1825"/>
      <c r="AB14" s="1825"/>
      <c r="AC14" s="1825"/>
      <c r="AD14" s="1825"/>
      <c r="AE14" s="1825"/>
      <c r="AF14" s="1825"/>
      <c r="AG14" s="1825"/>
      <c r="AH14" s="1825"/>
      <c r="AI14" s="1825"/>
      <c r="AJ14" s="1825"/>
      <c r="AK14" s="1825"/>
      <c r="AL14" s="1825"/>
      <c r="AM14" s="1825"/>
      <c r="AN14" s="1825"/>
      <c r="AO14" s="1825"/>
      <c r="AP14" s="1825"/>
      <c r="AQ14" s="1825"/>
      <c r="AR14" s="1825"/>
      <c r="AS14" s="1825"/>
      <c r="AT14" s="1825"/>
      <c r="AU14" s="1825"/>
      <c r="AV14" s="1825"/>
      <c r="AW14" s="1825"/>
      <c r="AX14" s="1825"/>
      <c r="AY14" s="1825"/>
      <c r="AZ14" s="1825"/>
      <c r="BA14" s="1825"/>
      <c r="BB14" s="1825"/>
      <c r="BC14" s="1825"/>
      <c r="BD14" s="1825"/>
      <c r="BE14" s="1825"/>
      <c r="BF14" s="1825"/>
      <c r="BG14" s="1825"/>
      <c r="BH14" s="1825"/>
      <c r="BI14" s="1825"/>
      <c r="BJ14" s="1825"/>
      <c r="BK14" s="1825"/>
      <c r="BL14" s="1825"/>
      <c r="BM14" s="1825"/>
      <c r="BN14" s="1825"/>
      <c r="BO14" s="1825"/>
      <c r="BP14" s="1825"/>
      <c r="BQ14" s="1825"/>
      <c r="BR14" s="1825"/>
      <c r="BS14" s="1825"/>
      <c r="BT14" s="1825"/>
      <c r="BU14" s="1825"/>
      <c r="BV14" s="1825"/>
      <c r="BW14" s="1825"/>
      <c r="BX14" s="1825"/>
      <c r="BY14" s="1825"/>
      <c r="BZ14" s="1825"/>
      <c r="CA14" s="1825"/>
      <c r="CB14" s="1825"/>
      <c r="CC14" s="1825"/>
      <c r="CD14" s="1825"/>
      <c r="CE14" s="1825"/>
      <c r="CF14" s="1825"/>
      <c r="CG14" s="1825"/>
      <c r="CH14" s="1709">
        <v>913105</v>
      </c>
      <c r="CI14" s="1709"/>
      <c r="CJ14" s="1709"/>
      <c r="CK14" s="1709"/>
      <c r="CL14" s="1709"/>
      <c r="CM14" s="1709"/>
      <c r="CN14" s="1709"/>
      <c r="CO14" s="1709"/>
      <c r="CP14" s="1893"/>
      <c r="CQ14" s="1893"/>
      <c r="CR14" s="1893"/>
      <c r="CS14" s="1893"/>
      <c r="CT14" s="1893"/>
      <c r="CU14" s="1893"/>
      <c r="CV14" s="1893"/>
      <c r="CW14" s="1893"/>
      <c r="CX14" s="1893"/>
      <c r="CY14" s="1893"/>
      <c r="CZ14" s="1893"/>
      <c r="DA14" s="1893"/>
      <c r="DB14" s="1893"/>
      <c r="DC14" s="1893"/>
      <c r="DD14" s="1893"/>
      <c r="DE14" s="1893"/>
      <c r="DF14" s="1893"/>
      <c r="DG14" s="1894"/>
    </row>
    <row r="15" spans="1:111" ht="24.75" customHeight="1">
      <c r="A15" s="1902"/>
      <c r="B15" s="1903"/>
      <c r="C15" s="1903"/>
      <c r="D15" s="1753">
        <f t="shared" si="0"/>
        <v>5</v>
      </c>
      <c r="E15" s="1753"/>
      <c r="F15" s="1753"/>
      <c r="G15" s="1896" t="s">
        <v>380</v>
      </c>
      <c r="H15" s="1897"/>
      <c r="I15" s="1897"/>
      <c r="J15" s="1897"/>
      <c r="K15" s="1897"/>
      <c r="L15" s="1897"/>
      <c r="M15" s="1897"/>
      <c r="N15" s="1897"/>
      <c r="O15" s="1897"/>
      <c r="P15" s="1897"/>
      <c r="Q15" s="1897"/>
      <c r="R15" s="1897"/>
      <c r="S15" s="1897"/>
      <c r="T15" s="1897"/>
      <c r="U15" s="1897"/>
      <c r="V15" s="1897"/>
      <c r="W15" s="1897"/>
      <c r="X15" s="1897"/>
      <c r="Y15" s="1897"/>
      <c r="Z15" s="1897"/>
      <c r="AA15" s="1897"/>
      <c r="AB15" s="1897"/>
      <c r="AC15" s="1897"/>
      <c r="AD15" s="1897"/>
      <c r="AE15" s="1897"/>
      <c r="AF15" s="1897"/>
      <c r="AG15" s="1897"/>
      <c r="AH15" s="1897"/>
      <c r="AI15" s="1897"/>
      <c r="AJ15" s="1897"/>
      <c r="AK15" s="1897"/>
      <c r="AL15" s="1897"/>
      <c r="AM15" s="1897"/>
      <c r="AN15" s="1897"/>
      <c r="AO15" s="1897"/>
      <c r="AP15" s="1897"/>
      <c r="AQ15" s="1897"/>
      <c r="AR15" s="1897"/>
      <c r="AS15" s="1897"/>
      <c r="AT15" s="1897"/>
      <c r="AU15" s="1897"/>
      <c r="AV15" s="1897"/>
      <c r="AW15" s="1897"/>
      <c r="AX15" s="1897"/>
      <c r="AY15" s="1897"/>
      <c r="AZ15" s="1897"/>
      <c r="BA15" s="1897"/>
      <c r="BB15" s="1897"/>
      <c r="BC15" s="1897"/>
      <c r="BD15" s="1897"/>
      <c r="BE15" s="1897"/>
      <c r="BF15" s="1897"/>
      <c r="BG15" s="1897"/>
      <c r="BH15" s="1897"/>
      <c r="BI15" s="1897"/>
      <c r="BJ15" s="1897"/>
      <c r="BK15" s="1897"/>
      <c r="BL15" s="1897"/>
      <c r="BM15" s="1897"/>
      <c r="BN15" s="1897"/>
      <c r="BO15" s="1897"/>
      <c r="BP15" s="1897"/>
      <c r="BQ15" s="1897"/>
      <c r="BR15" s="1897"/>
      <c r="BS15" s="1897"/>
      <c r="BT15" s="1897"/>
      <c r="BU15" s="1897"/>
      <c r="BV15" s="1897"/>
      <c r="BW15" s="1897"/>
      <c r="BX15" s="1897"/>
      <c r="BY15" s="1897"/>
      <c r="BZ15" s="1897"/>
      <c r="CA15" s="1897"/>
      <c r="CB15" s="1897"/>
      <c r="CC15" s="1897"/>
      <c r="CD15" s="1897"/>
      <c r="CE15" s="1897"/>
      <c r="CF15" s="1897"/>
      <c r="CG15" s="1898"/>
      <c r="CH15" s="1709">
        <v>319106</v>
      </c>
      <c r="CI15" s="1709"/>
      <c r="CJ15" s="1709"/>
      <c r="CK15" s="1709"/>
      <c r="CL15" s="1709"/>
      <c r="CM15" s="1709"/>
      <c r="CN15" s="1709"/>
      <c r="CO15" s="1709"/>
      <c r="CP15" s="1893"/>
      <c r="CQ15" s="1893"/>
      <c r="CR15" s="1893"/>
      <c r="CS15" s="1893"/>
      <c r="CT15" s="1893"/>
      <c r="CU15" s="1893"/>
      <c r="CV15" s="1893"/>
      <c r="CW15" s="1893"/>
      <c r="CX15" s="1893"/>
      <c r="CY15" s="1893"/>
      <c r="CZ15" s="1893"/>
      <c r="DA15" s="1893"/>
      <c r="DB15" s="1893"/>
      <c r="DC15" s="1893"/>
      <c r="DD15" s="1893"/>
      <c r="DE15" s="1893"/>
      <c r="DF15" s="1893"/>
      <c r="DG15" s="1894"/>
    </row>
    <row r="16" spans="1:111" ht="24.75" customHeight="1">
      <c r="A16" s="1902"/>
      <c r="B16" s="1903"/>
      <c r="C16" s="1903"/>
      <c r="D16" s="1753">
        <f t="shared" si="0"/>
        <v>6</v>
      </c>
      <c r="E16" s="1753"/>
      <c r="F16" s="1753"/>
      <c r="G16" s="1825" t="s">
        <v>381</v>
      </c>
      <c r="H16" s="1825"/>
      <c r="I16" s="1825"/>
      <c r="J16" s="1825"/>
      <c r="K16" s="1825"/>
      <c r="L16" s="1825"/>
      <c r="M16" s="1825"/>
      <c r="N16" s="1825"/>
      <c r="O16" s="1825"/>
      <c r="P16" s="1825"/>
      <c r="Q16" s="1825"/>
      <c r="R16" s="1825"/>
      <c r="S16" s="1825"/>
      <c r="T16" s="1825"/>
      <c r="U16" s="1825"/>
      <c r="V16" s="1825"/>
      <c r="W16" s="1825"/>
      <c r="X16" s="1825"/>
      <c r="Y16" s="1825"/>
      <c r="Z16" s="1825"/>
      <c r="AA16" s="1825"/>
      <c r="AB16" s="1825"/>
      <c r="AC16" s="1825"/>
      <c r="AD16" s="1825"/>
      <c r="AE16" s="1825"/>
      <c r="AF16" s="1825"/>
      <c r="AG16" s="1825"/>
      <c r="AH16" s="1825"/>
      <c r="AI16" s="1825"/>
      <c r="AJ16" s="1825"/>
      <c r="AK16" s="1825"/>
      <c r="AL16" s="1825"/>
      <c r="AM16" s="1825"/>
      <c r="AN16" s="1825"/>
      <c r="AO16" s="1825"/>
      <c r="AP16" s="1825"/>
      <c r="AQ16" s="1825"/>
      <c r="AR16" s="1825"/>
      <c r="AS16" s="1825"/>
      <c r="AT16" s="1825"/>
      <c r="AU16" s="1825"/>
      <c r="AV16" s="1825"/>
      <c r="AW16" s="1825"/>
      <c r="AX16" s="1825"/>
      <c r="AY16" s="1825"/>
      <c r="AZ16" s="1825"/>
      <c r="BA16" s="1825"/>
      <c r="BB16" s="1825"/>
      <c r="BC16" s="1825"/>
      <c r="BD16" s="1825"/>
      <c r="BE16" s="1825"/>
      <c r="BF16" s="1825"/>
      <c r="BG16" s="1825"/>
      <c r="BH16" s="1825"/>
      <c r="BI16" s="1825"/>
      <c r="BJ16" s="1825"/>
      <c r="BK16" s="1825"/>
      <c r="BL16" s="1825"/>
      <c r="BM16" s="1825"/>
      <c r="BN16" s="1825"/>
      <c r="BO16" s="1825"/>
      <c r="BP16" s="1825"/>
      <c r="BQ16" s="1825"/>
      <c r="BR16" s="1825"/>
      <c r="BS16" s="1825"/>
      <c r="BT16" s="1825"/>
      <c r="BU16" s="1825"/>
      <c r="BV16" s="1825"/>
      <c r="BW16" s="1825"/>
      <c r="BX16" s="1825"/>
      <c r="BY16" s="1825"/>
      <c r="BZ16" s="1825"/>
      <c r="CA16" s="1825"/>
      <c r="CB16" s="1825"/>
      <c r="CC16" s="1825"/>
      <c r="CD16" s="1825"/>
      <c r="CE16" s="1825"/>
      <c r="CF16" s="1825"/>
      <c r="CG16" s="1825"/>
      <c r="CH16" s="1709">
        <v>319107</v>
      </c>
      <c r="CI16" s="1709"/>
      <c r="CJ16" s="1709"/>
      <c r="CK16" s="1709"/>
      <c r="CL16" s="1709"/>
      <c r="CM16" s="1709"/>
      <c r="CN16" s="1709"/>
      <c r="CO16" s="1709"/>
      <c r="CP16" s="1893"/>
      <c r="CQ16" s="1893"/>
      <c r="CR16" s="1893"/>
      <c r="CS16" s="1893"/>
      <c r="CT16" s="1893"/>
      <c r="CU16" s="1893"/>
      <c r="CV16" s="1893"/>
      <c r="CW16" s="1893"/>
      <c r="CX16" s="1893"/>
      <c r="CY16" s="1893"/>
      <c r="CZ16" s="1893"/>
      <c r="DA16" s="1893"/>
      <c r="DB16" s="1893"/>
      <c r="DC16" s="1893"/>
      <c r="DD16" s="1893"/>
      <c r="DE16" s="1893"/>
      <c r="DF16" s="1893"/>
      <c r="DG16" s="1894"/>
    </row>
    <row r="17" spans="1:111" ht="24.75" customHeight="1">
      <c r="A17" s="1902"/>
      <c r="B17" s="1903"/>
      <c r="C17" s="1903"/>
      <c r="D17" s="1753">
        <f t="shared" si="0"/>
        <v>7</v>
      </c>
      <c r="E17" s="1753"/>
      <c r="F17" s="1753"/>
      <c r="G17" s="1825" t="s">
        <v>382</v>
      </c>
      <c r="H17" s="1825"/>
      <c r="I17" s="1825"/>
      <c r="J17" s="1825"/>
      <c r="K17" s="1825"/>
      <c r="L17" s="1825"/>
      <c r="M17" s="1825"/>
      <c r="N17" s="1825"/>
      <c r="O17" s="1825"/>
      <c r="P17" s="1825"/>
      <c r="Q17" s="1825"/>
      <c r="R17" s="1825"/>
      <c r="S17" s="1825"/>
      <c r="T17" s="1825"/>
      <c r="U17" s="1825"/>
      <c r="V17" s="1825"/>
      <c r="W17" s="1825"/>
      <c r="X17" s="1825"/>
      <c r="Y17" s="1825"/>
      <c r="Z17" s="1825"/>
      <c r="AA17" s="1825"/>
      <c r="AB17" s="1825"/>
      <c r="AC17" s="1825"/>
      <c r="AD17" s="1825"/>
      <c r="AE17" s="1825"/>
      <c r="AF17" s="1825"/>
      <c r="AG17" s="1825"/>
      <c r="AH17" s="1825"/>
      <c r="AI17" s="1825"/>
      <c r="AJ17" s="1825"/>
      <c r="AK17" s="1825"/>
      <c r="AL17" s="1825"/>
      <c r="AM17" s="1825"/>
      <c r="AN17" s="1825"/>
      <c r="AO17" s="1825"/>
      <c r="AP17" s="1825"/>
      <c r="AQ17" s="1825"/>
      <c r="AR17" s="1825"/>
      <c r="AS17" s="1825"/>
      <c r="AT17" s="1825"/>
      <c r="AU17" s="1825"/>
      <c r="AV17" s="1825"/>
      <c r="AW17" s="1825"/>
      <c r="AX17" s="1825"/>
      <c r="AY17" s="1825"/>
      <c r="AZ17" s="1825"/>
      <c r="BA17" s="1825"/>
      <c r="BB17" s="1825"/>
      <c r="BC17" s="1825"/>
      <c r="BD17" s="1825"/>
      <c r="BE17" s="1825"/>
      <c r="BF17" s="1825"/>
      <c r="BG17" s="1825"/>
      <c r="BH17" s="1825"/>
      <c r="BI17" s="1825"/>
      <c r="BJ17" s="1825"/>
      <c r="BK17" s="1825"/>
      <c r="BL17" s="1825"/>
      <c r="BM17" s="1825"/>
      <c r="BN17" s="1825"/>
      <c r="BO17" s="1825"/>
      <c r="BP17" s="1825"/>
      <c r="BQ17" s="1825"/>
      <c r="BR17" s="1825"/>
      <c r="BS17" s="1825"/>
      <c r="BT17" s="1825"/>
      <c r="BU17" s="1825"/>
      <c r="BV17" s="1825"/>
      <c r="BW17" s="1825"/>
      <c r="BX17" s="1825"/>
      <c r="BY17" s="1825"/>
      <c r="BZ17" s="1825"/>
      <c r="CA17" s="1825"/>
      <c r="CB17" s="1825"/>
      <c r="CC17" s="1825"/>
      <c r="CD17" s="1825"/>
      <c r="CE17" s="1825"/>
      <c r="CF17" s="1825"/>
      <c r="CG17" s="1825"/>
      <c r="CH17" s="1709">
        <v>319108</v>
      </c>
      <c r="CI17" s="1709"/>
      <c r="CJ17" s="1709"/>
      <c r="CK17" s="1709"/>
      <c r="CL17" s="1709"/>
      <c r="CM17" s="1709"/>
      <c r="CN17" s="1709"/>
      <c r="CO17" s="1709"/>
      <c r="CP17" s="1893"/>
      <c r="CQ17" s="1893"/>
      <c r="CR17" s="1893"/>
      <c r="CS17" s="1893"/>
      <c r="CT17" s="1893"/>
      <c r="CU17" s="1893"/>
      <c r="CV17" s="1893"/>
      <c r="CW17" s="1893"/>
      <c r="CX17" s="1893"/>
      <c r="CY17" s="1893"/>
      <c r="CZ17" s="1893"/>
      <c r="DA17" s="1893"/>
      <c r="DB17" s="1893"/>
      <c r="DC17" s="1893"/>
      <c r="DD17" s="1893"/>
      <c r="DE17" s="1893"/>
      <c r="DF17" s="1893"/>
      <c r="DG17" s="1894"/>
    </row>
    <row r="18" spans="1:111" ht="24.75" customHeight="1">
      <c r="A18" s="1902"/>
      <c r="B18" s="1903"/>
      <c r="C18" s="1903"/>
      <c r="D18" s="1753">
        <f t="shared" si="0"/>
        <v>8</v>
      </c>
      <c r="E18" s="1753"/>
      <c r="F18" s="1753"/>
      <c r="G18" s="1825" t="s">
        <v>383</v>
      </c>
      <c r="H18" s="1825"/>
      <c r="I18" s="1825"/>
      <c r="J18" s="1825"/>
      <c r="K18" s="1825"/>
      <c r="L18" s="1825"/>
      <c r="M18" s="1825"/>
      <c r="N18" s="1825"/>
      <c r="O18" s="1825"/>
      <c r="P18" s="1825"/>
      <c r="Q18" s="1825"/>
      <c r="R18" s="1825"/>
      <c r="S18" s="1825"/>
      <c r="T18" s="1825"/>
      <c r="U18" s="1825"/>
      <c r="V18" s="1825"/>
      <c r="W18" s="1825"/>
      <c r="X18" s="1825"/>
      <c r="Y18" s="1825"/>
      <c r="Z18" s="1825"/>
      <c r="AA18" s="1825"/>
      <c r="AB18" s="1825"/>
      <c r="AC18" s="1825"/>
      <c r="AD18" s="1825"/>
      <c r="AE18" s="1825"/>
      <c r="AF18" s="1825"/>
      <c r="AG18" s="1825"/>
      <c r="AH18" s="1825"/>
      <c r="AI18" s="1825"/>
      <c r="AJ18" s="1825"/>
      <c r="AK18" s="1825"/>
      <c r="AL18" s="1825"/>
      <c r="AM18" s="1825"/>
      <c r="AN18" s="1825"/>
      <c r="AO18" s="1825"/>
      <c r="AP18" s="1825"/>
      <c r="AQ18" s="1825"/>
      <c r="AR18" s="1825"/>
      <c r="AS18" s="1825"/>
      <c r="AT18" s="1825"/>
      <c r="AU18" s="1825"/>
      <c r="AV18" s="1825"/>
      <c r="AW18" s="1825"/>
      <c r="AX18" s="1825"/>
      <c r="AY18" s="1825"/>
      <c r="AZ18" s="1825"/>
      <c r="BA18" s="1825"/>
      <c r="BB18" s="1825"/>
      <c r="BC18" s="1825"/>
      <c r="BD18" s="1825"/>
      <c r="BE18" s="1825"/>
      <c r="BF18" s="1825"/>
      <c r="BG18" s="1825"/>
      <c r="BH18" s="1825"/>
      <c r="BI18" s="1825"/>
      <c r="BJ18" s="1825"/>
      <c r="BK18" s="1825"/>
      <c r="BL18" s="1825"/>
      <c r="BM18" s="1825"/>
      <c r="BN18" s="1825"/>
      <c r="BO18" s="1825"/>
      <c r="BP18" s="1825"/>
      <c r="BQ18" s="1825"/>
      <c r="BR18" s="1825"/>
      <c r="BS18" s="1825"/>
      <c r="BT18" s="1825"/>
      <c r="BU18" s="1825"/>
      <c r="BV18" s="1825"/>
      <c r="BW18" s="1825"/>
      <c r="BX18" s="1825"/>
      <c r="BY18" s="1825"/>
      <c r="BZ18" s="1825"/>
      <c r="CA18" s="1825"/>
      <c r="CB18" s="1825"/>
      <c r="CC18" s="1825"/>
      <c r="CD18" s="1825"/>
      <c r="CE18" s="1825"/>
      <c r="CF18" s="1825"/>
      <c r="CG18" s="1825"/>
      <c r="CH18" s="1709">
        <v>319109</v>
      </c>
      <c r="CI18" s="1709"/>
      <c r="CJ18" s="1709"/>
      <c r="CK18" s="1709"/>
      <c r="CL18" s="1709"/>
      <c r="CM18" s="1709"/>
      <c r="CN18" s="1709"/>
      <c r="CO18" s="1709"/>
      <c r="CP18" s="1893"/>
      <c r="CQ18" s="1893"/>
      <c r="CR18" s="1893"/>
      <c r="CS18" s="1893"/>
      <c r="CT18" s="1893"/>
      <c r="CU18" s="1893"/>
      <c r="CV18" s="1893"/>
      <c r="CW18" s="1893"/>
      <c r="CX18" s="1893"/>
      <c r="CY18" s="1893"/>
      <c r="CZ18" s="1893"/>
      <c r="DA18" s="1893"/>
      <c r="DB18" s="1893"/>
      <c r="DC18" s="1893"/>
      <c r="DD18" s="1893"/>
      <c r="DE18" s="1893"/>
      <c r="DF18" s="1893"/>
      <c r="DG18" s="1894"/>
    </row>
    <row r="19" spans="1:111" ht="24.75" customHeight="1">
      <c r="A19" s="1902"/>
      <c r="B19" s="1903"/>
      <c r="C19" s="1903"/>
      <c r="D19" s="1753">
        <f t="shared" si="0"/>
        <v>9</v>
      </c>
      <c r="E19" s="1753"/>
      <c r="F19" s="1753"/>
      <c r="G19" s="1825" t="s">
        <v>384</v>
      </c>
      <c r="H19" s="1825"/>
      <c r="I19" s="1825"/>
      <c r="J19" s="1825"/>
      <c r="K19" s="1825"/>
      <c r="L19" s="1825"/>
      <c r="M19" s="1825"/>
      <c r="N19" s="1825"/>
      <c r="O19" s="1825"/>
      <c r="P19" s="1825"/>
      <c r="Q19" s="1825"/>
      <c r="R19" s="1825"/>
      <c r="S19" s="1825"/>
      <c r="T19" s="1825"/>
      <c r="U19" s="1825"/>
      <c r="V19" s="1825"/>
      <c r="W19" s="1825"/>
      <c r="X19" s="1825"/>
      <c r="Y19" s="1825"/>
      <c r="Z19" s="1825"/>
      <c r="AA19" s="1825"/>
      <c r="AB19" s="1825"/>
      <c r="AC19" s="1825"/>
      <c r="AD19" s="1825"/>
      <c r="AE19" s="1825"/>
      <c r="AF19" s="1825"/>
      <c r="AG19" s="1825"/>
      <c r="AH19" s="1825"/>
      <c r="AI19" s="1825"/>
      <c r="AJ19" s="1825"/>
      <c r="AK19" s="1825"/>
      <c r="AL19" s="1825"/>
      <c r="AM19" s="1825"/>
      <c r="AN19" s="1825"/>
      <c r="AO19" s="1825"/>
      <c r="AP19" s="1825"/>
      <c r="AQ19" s="1825"/>
      <c r="AR19" s="1825"/>
      <c r="AS19" s="1825"/>
      <c r="AT19" s="1825"/>
      <c r="AU19" s="1825"/>
      <c r="AV19" s="1825"/>
      <c r="AW19" s="1825"/>
      <c r="AX19" s="1825"/>
      <c r="AY19" s="1825"/>
      <c r="AZ19" s="1825"/>
      <c r="BA19" s="1825"/>
      <c r="BB19" s="1825"/>
      <c r="BC19" s="1825"/>
      <c r="BD19" s="1825"/>
      <c r="BE19" s="1825"/>
      <c r="BF19" s="1825"/>
      <c r="BG19" s="1825"/>
      <c r="BH19" s="1825"/>
      <c r="BI19" s="1825"/>
      <c r="BJ19" s="1825"/>
      <c r="BK19" s="1825"/>
      <c r="BL19" s="1825"/>
      <c r="BM19" s="1825"/>
      <c r="BN19" s="1825"/>
      <c r="BO19" s="1825"/>
      <c r="BP19" s="1825"/>
      <c r="BQ19" s="1825"/>
      <c r="BR19" s="1825"/>
      <c r="BS19" s="1825"/>
      <c r="BT19" s="1825"/>
      <c r="BU19" s="1825"/>
      <c r="BV19" s="1825"/>
      <c r="BW19" s="1825"/>
      <c r="BX19" s="1825"/>
      <c r="BY19" s="1825"/>
      <c r="BZ19" s="1825"/>
      <c r="CA19" s="1825"/>
      <c r="CB19" s="1825"/>
      <c r="CC19" s="1825"/>
      <c r="CD19" s="1825"/>
      <c r="CE19" s="1825"/>
      <c r="CF19" s="1825"/>
      <c r="CG19" s="1825"/>
      <c r="CH19" s="1709">
        <v>319110</v>
      </c>
      <c r="CI19" s="1709"/>
      <c r="CJ19" s="1709"/>
      <c r="CK19" s="1709"/>
      <c r="CL19" s="1709"/>
      <c r="CM19" s="1709"/>
      <c r="CN19" s="1709"/>
      <c r="CO19" s="1709"/>
      <c r="CP19" s="1893"/>
      <c r="CQ19" s="1893"/>
      <c r="CR19" s="1893"/>
      <c r="CS19" s="1893"/>
      <c r="CT19" s="1893"/>
      <c r="CU19" s="1893"/>
      <c r="CV19" s="1893"/>
      <c r="CW19" s="1893"/>
      <c r="CX19" s="1893"/>
      <c r="CY19" s="1893"/>
      <c r="CZ19" s="1893"/>
      <c r="DA19" s="1893"/>
      <c r="DB19" s="1893"/>
      <c r="DC19" s="1893"/>
      <c r="DD19" s="1893"/>
      <c r="DE19" s="1893"/>
      <c r="DF19" s="1893"/>
      <c r="DG19" s="1894"/>
    </row>
    <row r="20" spans="1:111" ht="24.75" customHeight="1">
      <c r="A20" s="1902"/>
      <c r="B20" s="1903"/>
      <c r="C20" s="1903"/>
      <c r="D20" s="1753">
        <f t="shared" si="0"/>
        <v>10</v>
      </c>
      <c r="E20" s="1753"/>
      <c r="F20" s="1753"/>
      <c r="G20" s="1896" t="s">
        <v>385</v>
      </c>
      <c r="H20" s="1897"/>
      <c r="I20" s="1897"/>
      <c r="J20" s="1897"/>
      <c r="K20" s="1897"/>
      <c r="L20" s="1897"/>
      <c r="M20" s="1897"/>
      <c r="N20" s="1897"/>
      <c r="O20" s="1897"/>
      <c r="P20" s="1897"/>
      <c r="Q20" s="1897"/>
      <c r="R20" s="1897"/>
      <c r="S20" s="1897"/>
      <c r="T20" s="1897"/>
      <c r="U20" s="1897"/>
      <c r="V20" s="1897"/>
      <c r="W20" s="1897"/>
      <c r="X20" s="1897"/>
      <c r="Y20" s="1897"/>
      <c r="Z20" s="1897"/>
      <c r="AA20" s="1897"/>
      <c r="AB20" s="1897"/>
      <c r="AC20" s="1897"/>
      <c r="AD20" s="1897"/>
      <c r="AE20" s="1897"/>
      <c r="AF20" s="1897"/>
      <c r="AG20" s="1897"/>
      <c r="AH20" s="1897"/>
      <c r="AI20" s="1897"/>
      <c r="AJ20" s="1897"/>
      <c r="AK20" s="1897"/>
      <c r="AL20" s="1897"/>
      <c r="AM20" s="1897"/>
      <c r="AN20" s="1897"/>
      <c r="AO20" s="1897"/>
      <c r="AP20" s="1897"/>
      <c r="AQ20" s="1897"/>
      <c r="AR20" s="1897"/>
      <c r="AS20" s="1897"/>
      <c r="AT20" s="1897"/>
      <c r="AU20" s="1897"/>
      <c r="AV20" s="1897"/>
      <c r="AW20" s="1897"/>
      <c r="AX20" s="1897"/>
      <c r="AY20" s="1897"/>
      <c r="AZ20" s="1897"/>
      <c r="BA20" s="1897"/>
      <c r="BB20" s="1897"/>
      <c r="BC20" s="1897"/>
      <c r="BD20" s="1897"/>
      <c r="BE20" s="1897"/>
      <c r="BF20" s="1897"/>
      <c r="BG20" s="1897"/>
      <c r="BH20" s="1897"/>
      <c r="BI20" s="1897"/>
      <c r="BJ20" s="1897"/>
      <c r="BK20" s="1897"/>
      <c r="BL20" s="1897"/>
      <c r="BM20" s="1897"/>
      <c r="BN20" s="1897"/>
      <c r="BO20" s="1897"/>
      <c r="BP20" s="1897"/>
      <c r="BQ20" s="1897"/>
      <c r="BR20" s="1897"/>
      <c r="BS20" s="1897"/>
      <c r="BT20" s="1897"/>
      <c r="BU20" s="1897"/>
      <c r="BV20" s="1897"/>
      <c r="BW20" s="1897"/>
      <c r="BX20" s="1897"/>
      <c r="BY20" s="1897"/>
      <c r="BZ20" s="1897"/>
      <c r="CA20" s="1897"/>
      <c r="CB20" s="1897"/>
      <c r="CC20" s="1897"/>
      <c r="CD20" s="1897"/>
      <c r="CE20" s="1897"/>
      <c r="CF20" s="1897"/>
      <c r="CG20" s="1898"/>
      <c r="CH20" s="1709">
        <v>319111</v>
      </c>
      <c r="CI20" s="1709"/>
      <c r="CJ20" s="1709"/>
      <c r="CK20" s="1709"/>
      <c r="CL20" s="1709"/>
      <c r="CM20" s="1709"/>
      <c r="CN20" s="1709"/>
      <c r="CO20" s="1709"/>
      <c r="CP20" s="1893"/>
      <c r="CQ20" s="1893"/>
      <c r="CR20" s="1893"/>
      <c r="CS20" s="1893"/>
      <c r="CT20" s="1893"/>
      <c r="CU20" s="1893"/>
      <c r="CV20" s="1893"/>
      <c r="CW20" s="1893"/>
      <c r="CX20" s="1893"/>
      <c r="CY20" s="1893"/>
      <c r="CZ20" s="1893"/>
      <c r="DA20" s="1893"/>
      <c r="DB20" s="1893"/>
      <c r="DC20" s="1893"/>
      <c r="DD20" s="1893"/>
      <c r="DE20" s="1893"/>
      <c r="DF20" s="1893"/>
      <c r="DG20" s="1894"/>
    </row>
    <row r="21" spans="1:111" ht="24.75" customHeight="1">
      <c r="A21" s="1902"/>
      <c r="B21" s="1903"/>
      <c r="C21" s="1903"/>
      <c r="D21" s="1753">
        <f t="shared" si="0"/>
        <v>11</v>
      </c>
      <c r="E21" s="1753"/>
      <c r="F21" s="1753"/>
      <c r="G21" s="1896" t="s">
        <v>386</v>
      </c>
      <c r="H21" s="1897"/>
      <c r="I21" s="1897"/>
      <c r="J21" s="1897"/>
      <c r="K21" s="1897"/>
      <c r="L21" s="1897"/>
      <c r="M21" s="1897"/>
      <c r="N21" s="1897"/>
      <c r="O21" s="1897"/>
      <c r="P21" s="1897"/>
      <c r="Q21" s="1897"/>
      <c r="R21" s="1897"/>
      <c r="S21" s="1897"/>
      <c r="T21" s="1897"/>
      <c r="U21" s="1897"/>
      <c r="V21" s="1897"/>
      <c r="W21" s="1897"/>
      <c r="X21" s="1897"/>
      <c r="Y21" s="1897"/>
      <c r="Z21" s="1897"/>
      <c r="AA21" s="1897"/>
      <c r="AB21" s="1897"/>
      <c r="AC21" s="1897"/>
      <c r="AD21" s="1897"/>
      <c r="AE21" s="1897"/>
      <c r="AF21" s="1897"/>
      <c r="AG21" s="1897"/>
      <c r="AH21" s="1897"/>
      <c r="AI21" s="1897"/>
      <c r="AJ21" s="1897"/>
      <c r="AK21" s="1897"/>
      <c r="AL21" s="1897"/>
      <c r="AM21" s="1897"/>
      <c r="AN21" s="1897"/>
      <c r="AO21" s="1897"/>
      <c r="AP21" s="1897"/>
      <c r="AQ21" s="1897"/>
      <c r="AR21" s="1897"/>
      <c r="AS21" s="1897"/>
      <c r="AT21" s="1897"/>
      <c r="AU21" s="1897"/>
      <c r="AV21" s="1897"/>
      <c r="AW21" s="1897"/>
      <c r="AX21" s="1897"/>
      <c r="AY21" s="1897"/>
      <c r="AZ21" s="1897"/>
      <c r="BA21" s="1897"/>
      <c r="BB21" s="1897"/>
      <c r="BC21" s="1897"/>
      <c r="BD21" s="1897"/>
      <c r="BE21" s="1897"/>
      <c r="BF21" s="1897"/>
      <c r="BG21" s="1897"/>
      <c r="BH21" s="1897"/>
      <c r="BI21" s="1897"/>
      <c r="BJ21" s="1897"/>
      <c r="BK21" s="1897"/>
      <c r="BL21" s="1897"/>
      <c r="BM21" s="1897"/>
      <c r="BN21" s="1897"/>
      <c r="BO21" s="1897"/>
      <c r="BP21" s="1897"/>
      <c r="BQ21" s="1897"/>
      <c r="BR21" s="1897"/>
      <c r="BS21" s="1897"/>
      <c r="BT21" s="1897"/>
      <c r="BU21" s="1897"/>
      <c r="BV21" s="1897"/>
      <c r="BW21" s="1897"/>
      <c r="BX21" s="1897"/>
      <c r="BY21" s="1897"/>
      <c r="BZ21" s="1897"/>
      <c r="CA21" s="1897"/>
      <c r="CB21" s="1897"/>
      <c r="CC21" s="1897"/>
      <c r="CD21" s="1897"/>
      <c r="CE21" s="1897"/>
      <c r="CF21" s="1897"/>
      <c r="CG21" s="1898"/>
      <c r="CH21" s="1709">
        <v>319112</v>
      </c>
      <c r="CI21" s="1709"/>
      <c r="CJ21" s="1709"/>
      <c r="CK21" s="1709"/>
      <c r="CL21" s="1709"/>
      <c r="CM21" s="1709"/>
      <c r="CN21" s="1709"/>
      <c r="CO21" s="1709"/>
      <c r="CP21" s="1893"/>
      <c r="CQ21" s="1893"/>
      <c r="CR21" s="1893"/>
      <c r="CS21" s="1893"/>
      <c r="CT21" s="1893"/>
      <c r="CU21" s="1893"/>
      <c r="CV21" s="1893"/>
      <c r="CW21" s="1893"/>
      <c r="CX21" s="1893"/>
      <c r="CY21" s="1893"/>
      <c r="CZ21" s="1893"/>
      <c r="DA21" s="1893"/>
      <c r="DB21" s="1893"/>
      <c r="DC21" s="1893"/>
      <c r="DD21" s="1893"/>
      <c r="DE21" s="1893"/>
      <c r="DF21" s="1893"/>
      <c r="DG21" s="1894"/>
    </row>
    <row r="22" spans="1:111" ht="24.75" customHeight="1">
      <c r="A22" s="1902"/>
      <c r="B22" s="1903"/>
      <c r="C22" s="1903"/>
      <c r="D22" s="1753">
        <f t="shared" si="0"/>
        <v>12</v>
      </c>
      <c r="E22" s="1753"/>
      <c r="F22" s="1753"/>
      <c r="G22" s="1896" t="s">
        <v>387</v>
      </c>
      <c r="H22" s="1897"/>
      <c r="I22" s="1897"/>
      <c r="J22" s="1897"/>
      <c r="K22" s="1897"/>
      <c r="L22" s="1897"/>
      <c r="M22" s="1897"/>
      <c r="N22" s="1897"/>
      <c r="O22" s="1897"/>
      <c r="P22" s="1897"/>
      <c r="Q22" s="1897"/>
      <c r="R22" s="1897"/>
      <c r="S22" s="1897"/>
      <c r="T22" s="1897"/>
      <c r="U22" s="1897"/>
      <c r="V22" s="1897"/>
      <c r="W22" s="1897"/>
      <c r="X22" s="1897"/>
      <c r="Y22" s="1897"/>
      <c r="Z22" s="1897"/>
      <c r="AA22" s="1897"/>
      <c r="AB22" s="1897"/>
      <c r="AC22" s="1897"/>
      <c r="AD22" s="1897"/>
      <c r="AE22" s="1897"/>
      <c r="AF22" s="1897"/>
      <c r="AG22" s="1897"/>
      <c r="AH22" s="1897"/>
      <c r="AI22" s="1897"/>
      <c r="AJ22" s="1897"/>
      <c r="AK22" s="1897"/>
      <c r="AL22" s="1897"/>
      <c r="AM22" s="1897"/>
      <c r="AN22" s="1897"/>
      <c r="AO22" s="1897"/>
      <c r="AP22" s="1897"/>
      <c r="AQ22" s="1897"/>
      <c r="AR22" s="1897"/>
      <c r="AS22" s="1897"/>
      <c r="AT22" s="1897"/>
      <c r="AU22" s="1897"/>
      <c r="AV22" s="1897"/>
      <c r="AW22" s="1897"/>
      <c r="AX22" s="1897"/>
      <c r="AY22" s="1897"/>
      <c r="AZ22" s="1897"/>
      <c r="BA22" s="1897"/>
      <c r="BB22" s="1897"/>
      <c r="BC22" s="1897"/>
      <c r="BD22" s="1897"/>
      <c r="BE22" s="1897"/>
      <c r="BF22" s="1897"/>
      <c r="BG22" s="1897"/>
      <c r="BH22" s="1897"/>
      <c r="BI22" s="1897"/>
      <c r="BJ22" s="1897"/>
      <c r="BK22" s="1897"/>
      <c r="BL22" s="1897"/>
      <c r="BM22" s="1897"/>
      <c r="BN22" s="1897"/>
      <c r="BO22" s="1897"/>
      <c r="BP22" s="1897"/>
      <c r="BQ22" s="1897"/>
      <c r="BR22" s="1897"/>
      <c r="BS22" s="1897"/>
      <c r="BT22" s="1897"/>
      <c r="BU22" s="1897"/>
      <c r="BV22" s="1897"/>
      <c r="BW22" s="1897"/>
      <c r="BX22" s="1897"/>
      <c r="BY22" s="1897"/>
      <c r="BZ22" s="1897"/>
      <c r="CA22" s="1897"/>
      <c r="CB22" s="1897"/>
      <c r="CC22" s="1897"/>
      <c r="CD22" s="1897"/>
      <c r="CE22" s="1897"/>
      <c r="CF22" s="1897"/>
      <c r="CG22" s="1898"/>
      <c r="CH22" s="1709">
        <v>319113</v>
      </c>
      <c r="CI22" s="1709"/>
      <c r="CJ22" s="1709"/>
      <c r="CK22" s="1709"/>
      <c r="CL22" s="1709"/>
      <c r="CM22" s="1709"/>
      <c r="CN22" s="1709"/>
      <c r="CO22" s="1709"/>
      <c r="CP22" s="1893"/>
      <c r="CQ22" s="1893"/>
      <c r="CR22" s="1893"/>
      <c r="CS22" s="1893"/>
      <c r="CT22" s="1893"/>
      <c r="CU22" s="1893"/>
      <c r="CV22" s="1893"/>
      <c r="CW22" s="1893"/>
      <c r="CX22" s="1893"/>
      <c r="CY22" s="1893"/>
      <c r="CZ22" s="1893"/>
      <c r="DA22" s="1893"/>
      <c r="DB22" s="1893"/>
      <c r="DC22" s="1893"/>
      <c r="DD22" s="1893"/>
      <c r="DE22" s="1893"/>
      <c r="DF22" s="1893"/>
      <c r="DG22" s="1894"/>
    </row>
    <row r="23" spans="1:111" ht="24.75" customHeight="1">
      <c r="A23" s="1902"/>
      <c r="B23" s="1903"/>
      <c r="C23" s="1903"/>
      <c r="D23" s="1753">
        <f t="shared" si="0"/>
        <v>13</v>
      </c>
      <c r="E23" s="1753"/>
      <c r="F23" s="1753"/>
      <c r="G23" s="1825" t="s">
        <v>388</v>
      </c>
      <c r="H23" s="1825"/>
      <c r="I23" s="1825"/>
      <c r="J23" s="1825"/>
      <c r="K23" s="1825"/>
      <c r="L23" s="1825"/>
      <c r="M23" s="1825"/>
      <c r="N23" s="1825"/>
      <c r="O23" s="1825"/>
      <c r="P23" s="1825"/>
      <c r="Q23" s="1825"/>
      <c r="R23" s="1825"/>
      <c r="S23" s="1825"/>
      <c r="T23" s="1825"/>
      <c r="U23" s="1825"/>
      <c r="V23" s="1825"/>
      <c r="W23" s="1825"/>
      <c r="X23" s="1825"/>
      <c r="Y23" s="1825"/>
      <c r="Z23" s="1825"/>
      <c r="AA23" s="1825"/>
      <c r="AB23" s="1825"/>
      <c r="AC23" s="1825"/>
      <c r="AD23" s="1825"/>
      <c r="AE23" s="1825"/>
      <c r="AF23" s="1825"/>
      <c r="AG23" s="1825"/>
      <c r="AH23" s="1825"/>
      <c r="AI23" s="1825"/>
      <c r="AJ23" s="1825"/>
      <c r="AK23" s="1825"/>
      <c r="AL23" s="1825"/>
      <c r="AM23" s="1825"/>
      <c r="AN23" s="1825"/>
      <c r="AO23" s="1825"/>
      <c r="AP23" s="1825"/>
      <c r="AQ23" s="1825"/>
      <c r="AR23" s="1825"/>
      <c r="AS23" s="1825"/>
      <c r="AT23" s="1825"/>
      <c r="AU23" s="1825"/>
      <c r="AV23" s="1825"/>
      <c r="AW23" s="1825"/>
      <c r="AX23" s="1825"/>
      <c r="AY23" s="1825"/>
      <c r="AZ23" s="1825"/>
      <c r="BA23" s="1825"/>
      <c r="BB23" s="1825"/>
      <c r="BC23" s="1825"/>
      <c r="BD23" s="1825"/>
      <c r="BE23" s="1825"/>
      <c r="BF23" s="1825"/>
      <c r="BG23" s="1825"/>
      <c r="BH23" s="1825"/>
      <c r="BI23" s="1825"/>
      <c r="BJ23" s="1825"/>
      <c r="BK23" s="1825"/>
      <c r="BL23" s="1825"/>
      <c r="BM23" s="1825"/>
      <c r="BN23" s="1825"/>
      <c r="BO23" s="1825"/>
      <c r="BP23" s="1825"/>
      <c r="BQ23" s="1825"/>
      <c r="BR23" s="1825"/>
      <c r="BS23" s="1825"/>
      <c r="BT23" s="1825"/>
      <c r="BU23" s="1825"/>
      <c r="BV23" s="1825"/>
      <c r="BW23" s="1825"/>
      <c r="BX23" s="1825"/>
      <c r="BY23" s="1825"/>
      <c r="BZ23" s="1825"/>
      <c r="CA23" s="1825"/>
      <c r="CB23" s="1825"/>
      <c r="CC23" s="1825"/>
      <c r="CD23" s="1825"/>
      <c r="CE23" s="1825"/>
      <c r="CF23" s="1825"/>
      <c r="CG23" s="1825"/>
      <c r="CH23" s="1709">
        <v>319114</v>
      </c>
      <c r="CI23" s="1709"/>
      <c r="CJ23" s="1709"/>
      <c r="CK23" s="1709"/>
      <c r="CL23" s="1709"/>
      <c r="CM23" s="1709"/>
      <c r="CN23" s="1709"/>
      <c r="CO23" s="1709"/>
      <c r="CP23" s="1893"/>
      <c r="CQ23" s="1893"/>
      <c r="CR23" s="1893"/>
      <c r="CS23" s="1893"/>
      <c r="CT23" s="1893"/>
      <c r="CU23" s="1893"/>
      <c r="CV23" s="1893"/>
      <c r="CW23" s="1893"/>
      <c r="CX23" s="1893"/>
      <c r="CY23" s="1893"/>
      <c r="CZ23" s="1893"/>
      <c r="DA23" s="1893"/>
      <c r="DB23" s="1893"/>
      <c r="DC23" s="1893"/>
      <c r="DD23" s="1893"/>
      <c r="DE23" s="1893"/>
      <c r="DF23" s="1893"/>
      <c r="DG23" s="1894"/>
    </row>
    <row r="24" spans="1:111" ht="24.75" customHeight="1">
      <c r="A24" s="1902"/>
      <c r="B24" s="1903"/>
      <c r="C24" s="1903"/>
      <c r="D24" s="1753">
        <f t="shared" si="0"/>
        <v>14</v>
      </c>
      <c r="E24" s="1753"/>
      <c r="F24" s="1753"/>
      <c r="G24" s="1825" t="s">
        <v>389</v>
      </c>
      <c r="H24" s="1825"/>
      <c r="I24" s="1825"/>
      <c r="J24" s="1825"/>
      <c r="K24" s="1825"/>
      <c r="L24" s="1825"/>
      <c r="M24" s="1825"/>
      <c r="N24" s="1825"/>
      <c r="O24" s="1825"/>
      <c r="P24" s="1825"/>
      <c r="Q24" s="1825"/>
      <c r="R24" s="1825"/>
      <c r="S24" s="1825"/>
      <c r="T24" s="1825"/>
      <c r="U24" s="1825"/>
      <c r="V24" s="1825"/>
      <c r="W24" s="1825"/>
      <c r="X24" s="1825"/>
      <c r="Y24" s="1825"/>
      <c r="Z24" s="1825"/>
      <c r="AA24" s="1825"/>
      <c r="AB24" s="1825"/>
      <c r="AC24" s="1825"/>
      <c r="AD24" s="1825"/>
      <c r="AE24" s="1825"/>
      <c r="AF24" s="1825"/>
      <c r="AG24" s="1825"/>
      <c r="AH24" s="1825"/>
      <c r="AI24" s="1825"/>
      <c r="AJ24" s="1825"/>
      <c r="AK24" s="1825"/>
      <c r="AL24" s="1825"/>
      <c r="AM24" s="1825"/>
      <c r="AN24" s="1825"/>
      <c r="AO24" s="1825"/>
      <c r="AP24" s="1825"/>
      <c r="AQ24" s="1825"/>
      <c r="AR24" s="1825"/>
      <c r="AS24" s="1825"/>
      <c r="AT24" s="1825"/>
      <c r="AU24" s="1825"/>
      <c r="AV24" s="1825"/>
      <c r="AW24" s="1825"/>
      <c r="AX24" s="1825"/>
      <c r="AY24" s="1825"/>
      <c r="AZ24" s="1825"/>
      <c r="BA24" s="1825"/>
      <c r="BB24" s="1825"/>
      <c r="BC24" s="1825"/>
      <c r="BD24" s="1825"/>
      <c r="BE24" s="1825"/>
      <c r="BF24" s="1825"/>
      <c r="BG24" s="1825"/>
      <c r="BH24" s="1825"/>
      <c r="BI24" s="1825"/>
      <c r="BJ24" s="1825"/>
      <c r="BK24" s="1825"/>
      <c r="BL24" s="1825"/>
      <c r="BM24" s="1825"/>
      <c r="BN24" s="1825"/>
      <c r="BO24" s="1825"/>
      <c r="BP24" s="1825"/>
      <c r="BQ24" s="1825"/>
      <c r="BR24" s="1825"/>
      <c r="BS24" s="1825"/>
      <c r="BT24" s="1825"/>
      <c r="BU24" s="1825"/>
      <c r="BV24" s="1825"/>
      <c r="BW24" s="1825"/>
      <c r="BX24" s="1825"/>
      <c r="BY24" s="1825"/>
      <c r="BZ24" s="1825"/>
      <c r="CA24" s="1825"/>
      <c r="CB24" s="1825"/>
      <c r="CC24" s="1825"/>
      <c r="CD24" s="1825"/>
      <c r="CE24" s="1825"/>
      <c r="CF24" s="1825"/>
      <c r="CG24" s="1825"/>
      <c r="CH24" s="1709">
        <v>319115</v>
      </c>
      <c r="CI24" s="1709"/>
      <c r="CJ24" s="1709"/>
      <c r="CK24" s="1709"/>
      <c r="CL24" s="1709"/>
      <c r="CM24" s="1709"/>
      <c r="CN24" s="1709"/>
      <c r="CO24" s="1709"/>
      <c r="CP24" s="1893"/>
      <c r="CQ24" s="1893"/>
      <c r="CR24" s="1893"/>
      <c r="CS24" s="1893"/>
      <c r="CT24" s="1893"/>
      <c r="CU24" s="1893"/>
      <c r="CV24" s="1893"/>
      <c r="CW24" s="1893"/>
      <c r="CX24" s="1893"/>
      <c r="CY24" s="1893"/>
      <c r="CZ24" s="1893"/>
      <c r="DA24" s="1893"/>
      <c r="DB24" s="1893"/>
      <c r="DC24" s="1893"/>
      <c r="DD24" s="1893"/>
      <c r="DE24" s="1893"/>
      <c r="DF24" s="1893"/>
      <c r="DG24" s="1894"/>
    </row>
    <row r="25" spans="1:111" ht="24.75" customHeight="1">
      <c r="A25" s="1902"/>
      <c r="B25" s="1903"/>
      <c r="C25" s="1903"/>
      <c r="D25" s="1753">
        <f t="shared" si="0"/>
        <v>15</v>
      </c>
      <c r="E25" s="1753"/>
      <c r="F25" s="1753"/>
      <c r="G25" s="1896" t="s">
        <v>390</v>
      </c>
      <c r="H25" s="1897"/>
      <c r="I25" s="1897"/>
      <c r="J25" s="1897"/>
      <c r="K25" s="1897"/>
      <c r="L25" s="1897"/>
      <c r="M25" s="1897"/>
      <c r="N25" s="1897"/>
      <c r="O25" s="1897"/>
      <c r="P25" s="1897"/>
      <c r="Q25" s="1897"/>
      <c r="R25" s="1897"/>
      <c r="S25" s="1897"/>
      <c r="T25" s="1897"/>
      <c r="U25" s="1897"/>
      <c r="V25" s="1897"/>
      <c r="W25" s="1897"/>
      <c r="X25" s="1897"/>
      <c r="Y25" s="1897"/>
      <c r="Z25" s="1897"/>
      <c r="AA25" s="1897"/>
      <c r="AB25" s="1897"/>
      <c r="AC25" s="1897"/>
      <c r="AD25" s="1897"/>
      <c r="AE25" s="1897"/>
      <c r="AF25" s="1897"/>
      <c r="AG25" s="1897"/>
      <c r="AH25" s="1897"/>
      <c r="AI25" s="1897"/>
      <c r="AJ25" s="1897"/>
      <c r="AK25" s="1897"/>
      <c r="AL25" s="1897"/>
      <c r="AM25" s="1897"/>
      <c r="AN25" s="1897"/>
      <c r="AO25" s="1897"/>
      <c r="AP25" s="1897"/>
      <c r="AQ25" s="1897"/>
      <c r="AR25" s="1897"/>
      <c r="AS25" s="1897"/>
      <c r="AT25" s="1897"/>
      <c r="AU25" s="1897"/>
      <c r="AV25" s="1897"/>
      <c r="AW25" s="1897"/>
      <c r="AX25" s="1897"/>
      <c r="AY25" s="1897"/>
      <c r="AZ25" s="1897"/>
      <c r="BA25" s="1897"/>
      <c r="BB25" s="1897"/>
      <c r="BC25" s="1897"/>
      <c r="BD25" s="1897"/>
      <c r="BE25" s="1897"/>
      <c r="BF25" s="1897"/>
      <c r="BG25" s="1897"/>
      <c r="BH25" s="1897"/>
      <c r="BI25" s="1897"/>
      <c r="BJ25" s="1897"/>
      <c r="BK25" s="1897"/>
      <c r="BL25" s="1897"/>
      <c r="BM25" s="1897"/>
      <c r="BN25" s="1897"/>
      <c r="BO25" s="1897"/>
      <c r="BP25" s="1897"/>
      <c r="BQ25" s="1897"/>
      <c r="BR25" s="1897"/>
      <c r="BS25" s="1897"/>
      <c r="BT25" s="1897"/>
      <c r="BU25" s="1897"/>
      <c r="BV25" s="1897"/>
      <c r="BW25" s="1897"/>
      <c r="BX25" s="1897"/>
      <c r="BY25" s="1897"/>
      <c r="BZ25" s="1897"/>
      <c r="CA25" s="1897"/>
      <c r="CB25" s="1897"/>
      <c r="CC25" s="1897"/>
      <c r="CD25" s="1897"/>
      <c r="CE25" s="1897"/>
      <c r="CF25" s="1897"/>
      <c r="CG25" s="1898"/>
      <c r="CH25" s="1709">
        <v>319116</v>
      </c>
      <c r="CI25" s="1709"/>
      <c r="CJ25" s="1709"/>
      <c r="CK25" s="1709"/>
      <c r="CL25" s="1709"/>
      <c r="CM25" s="1709"/>
      <c r="CN25" s="1709"/>
      <c r="CO25" s="1709"/>
      <c r="CP25" s="1893"/>
      <c r="CQ25" s="1893"/>
      <c r="CR25" s="1893"/>
      <c r="CS25" s="1893"/>
      <c r="CT25" s="1893"/>
      <c r="CU25" s="1893"/>
      <c r="CV25" s="1893"/>
      <c r="CW25" s="1893"/>
      <c r="CX25" s="1893"/>
      <c r="CY25" s="1893"/>
      <c r="CZ25" s="1893"/>
      <c r="DA25" s="1893"/>
      <c r="DB25" s="1893"/>
      <c r="DC25" s="1893"/>
      <c r="DD25" s="1893"/>
      <c r="DE25" s="1893"/>
      <c r="DF25" s="1893"/>
      <c r="DG25" s="1894"/>
    </row>
    <row r="26" spans="1:111" ht="24.75" customHeight="1">
      <c r="A26" s="1902"/>
      <c r="B26" s="1903"/>
      <c r="C26" s="1903"/>
      <c r="D26" s="1753">
        <f t="shared" si="0"/>
        <v>16</v>
      </c>
      <c r="E26" s="1753"/>
      <c r="F26" s="1753"/>
      <c r="G26" s="1825" t="s">
        <v>391</v>
      </c>
      <c r="H26" s="1825"/>
      <c r="I26" s="1825"/>
      <c r="J26" s="1825"/>
      <c r="K26" s="1825"/>
      <c r="L26" s="1825"/>
      <c r="M26" s="1825"/>
      <c r="N26" s="1825"/>
      <c r="O26" s="1825"/>
      <c r="P26" s="1825"/>
      <c r="Q26" s="1825"/>
      <c r="R26" s="1825"/>
      <c r="S26" s="1825"/>
      <c r="T26" s="1825"/>
      <c r="U26" s="1825"/>
      <c r="V26" s="1825"/>
      <c r="W26" s="1825"/>
      <c r="X26" s="1825"/>
      <c r="Y26" s="1825"/>
      <c r="Z26" s="1825"/>
      <c r="AA26" s="1825"/>
      <c r="AB26" s="1825"/>
      <c r="AC26" s="1825"/>
      <c r="AD26" s="1825"/>
      <c r="AE26" s="1825"/>
      <c r="AF26" s="1825"/>
      <c r="AG26" s="1825"/>
      <c r="AH26" s="1825"/>
      <c r="AI26" s="1825"/>
      <c r="AJ26" s="1825"/>
      <c r="AK26" s="1825"/>
      <c r="AL26" s="1825"/>
      <c r="AM26" s="1825"/>
      <c r="AN26" s="1825"/>
      <c r="AO26" s="1825"/>
      <c r="AP26" s="1825"/>
      <c r="AQ26" s="1825"/>
      <c r="AR26" s="1825"/>
      <c r="AS26" s="1825"/>
      <c r="AT26" s="1825"/>
      <c r="AU26" s="1825"/>
      <c r="AV26" s="1825"/>
      <c r="AW26" s="1825"/>
      <c r="AX26" s="1825"/>
      <c r="AY26" s="1825"/>
      <c r="AZ26" s="1825"/>
      <c r="BA26" s="1825"/>
      <c r="BB26" s="1825"/>
      <c r="BC26" s="1825"/>
      <c r="BD26" s="1825"/>
      <c r="BE26" s="1825"/>
      <c r="BF26" s="1825"/>
      <c r="BG26" s="1825"/>
      <c r="BH26" s="1825"/>
      <c r="BI26" s="1825"/>
      <c r="BJ26" s="1825"/>
      <c r="BK26" s="1825"/>
      <c r="BL26" s="1825"/>
      <c r="BM26" s="1825"/>
      <c r="BN26" s="1825"/>
      <c r="BO26" s="1825"/>
      <c r="BP26" s="1825"/>
      <c r="BQ26" s="1825"/>
      <c r="BR26" s="1825"/>
      <c r="BS26" s="1825"/>
      <c r="BT26" s="1825"/>
      <c r="BU26" s="1825"/>
      <c r="BV26" s="1825"/>
      <c r="BW26" s="1825"/>
      <c r="BX26" s="1825"/>
      <c r="BY26" s="1825"/>
      <c r="BZ26" s="1825"/>
      <c r="CA26" s="1825"/>
      <c r="CB26" s="1825"/>
      <c r="CC26" s="1825"/>
      <c r="CD26" s="1825"/>
      <c r="CE26" s="1825"/>
      <c r="CF26" s="1825"/>
      <c r="CG26" s="1825"/>
      <c r="CH26" s="1709">
        <v>319118</v>
      </c>
      <c r="CI26" s="1709"/>
      <c r="CJ26" s="1709"/>
      <c r="CK26" s="1709"/>
      <c r="CL26" s="1709"/>
      <c r="CM26" s="1709"/>
      <c r="CN26" s="1709"/>
      <c r="CO26" s="1709"/>
      <c r="CP26" s="1893"/>
      <c r="CQ26" s="1893"/>
      <c r="CR26" s="1893"/>
      <c r="CS26" s="1893"/>
      <c r="CT26" s="1893"/>
      <c r="CU26" s="1893"/>
      <c r="CV26" s="1893"/>
      <c r="CW26" s="1893"/>
      <c r="CX26" s="1893"/>
      <c r="CY26" s="1893"/>
      <c r="CZ26" s="1893"/>
      <c r="DA26" s="1893"/>
      <c r="DB26" s="1893"/>
      <c r="DC26" s="1893"/>
      <c r="DD26" s="1893"/>
      <c r="DE26" s="1893"/>
      <c r="DF26" s="1893"/>
      <c r="DG26" s="1894"/>
    </row>
    <row r="27" spans="1:111" ht="24.75" customHeight="1">
      <c r="A27" s="1902"/>
      <c r="B27" s="1903"/>
      <c r="C27" s="1903"/>
      <c r="D27" s="1753">
        <f t="shared" si="0"/>
        <v>17</v>
      </c>
      <c r="E27" s="1753"/>
      <c r="F27" s="1753"/>
      <c r="G27" s="1825" t="s">
        <v>392</v>
      </c>
      <c r="H27" s="1825"/>
      <c r="I27" s="1825"/>
      <c r="J27" s="1825"/>
      <c r="K27" s="1825"/>
      <c r="L27" s="1825"/>
      <c r="M27" s="1825"/>
      <c r="N27" s="1825"/>
      <c r="O27" s="1825"/>
      <c r="P27" s="1825"/>
      <c r="Q27" s="1825"/>
      <c r="R27" s="1825"/>
      <c r="S27" s="1825"/>
      <c r="T27" s="1825"/>
      <c r="U27" s="1825"/>
      <c r="V27" s="1825"/>
      <c r="W27" s="1825"/>
      <c r="X27" s="1825"/>
      <c r="Y27" s="1825"/>
      <c r="Z27" s="1825"/>
      <c r="AA27" s="1825"/>
      <c r="AB27" s="1825"/>
      <c r="AC27" s="1825"/>
      <c r="AD27" s="1825"/>
      <c r="AE27" s="1825"/>
      <c r="AF27" s="1825"/>
      <c r="AG27" s="1825"/>
      <c r="AH27" s="1825"/>
      <c r="AI27" s="1825"/>
      <c r="AJ27" s="1825"/>
      <c r="AK27" s="1825"/>
      <c r="AL27" s="1825"/>
      <c r="AM27" s="1825"/>
      <c r="AN27" s="1825"/>
      <c r="AO27" s="1825"/>
      <c r="AP27" s="1825"/>
      <c r="AQ27" s="1825"/>
      <c r="AR27" s="1825"/>
      <c r="AS27" s="1825"/>
      <c r="AT27" s="1825"/>
      <c r="AU27" s="1825"/>
      <c r="AV27" s="1825"/>
      <c r="AW27" s="1825"/>
      <c r="AX27" s="1825"/>
      <c r="AY27" s="1825"/>
      <c r="AZ27" s="1825"/>
      <c r="BA27" s="1825"/>
      <c r="BB27" s="1825"/>
      <c r="BC27" s="1825"/>
      <c r="BD27" s="1825"/>
      <c r="BE27" s="1825"/>
      <c r="BF27" s="1825"/>
      <c r="BG27" s="1825"/>
      <c r="BH27" s="1825"/>
      <c r="BI27" s="1825"/>
      <c r="BJ27" s="1825"/>
      <c r="BK27" s="1825"/>
      <c r="BL27" s="1825"/>
      <c r="BM27" s="1825"/>
      <c r="BN27" s="1825"/>
      <c r="BO27" s="1825"/>
      <c r="BP27" s="1825"/>
      <c r="BQ27" s="1825"/>
      <c r="BR27" s="1825"/>
      <c r="BS27" s="1825"/>
      <c r="BT27" s="1825"/>
      <c r="BU27" s="1825"/>
      <c r="BV27" s="1825"/>
      <c r="BW27" s="1825"/>
      <c r="BX27" s="1825"/>
      <c r="BY27" s="1825"/>
      <c r="BZ27" s="1825"/>
      <c r="CA27" s="1825"/>
      <c r="CB27" s="1825"/>
      <c r="CC27" s="1825"/>
      <c r="CD27" s="1825"/>
      <c r="CE27" s="1825"/>
      <c r="CF27" s="1825"/>
      <c r="CG27" s="1825"/>
      <c r="CH27" s="1709">
        <v>319120</v>
      </c>
      <c r="CI27" s="1709"/>
      <c r="CJ27" s="1709"/>
      <c r="CK27" s="1709"/>
      <c r="CL27" s="1709"/>
      <c r="CM27" s="1709"/>
      <c r="CN27" s="1709"/>
      <c r="CO27" s="1709"/>
      <c r="CP27" s="1893"/>
      <c r="CQ27" s="1893"/>
      <c r="CR27" s="1893"/>
      <c r="CS27" s="1893"/>
      <c r="CT27" s="1893"/>
      <c r="CU27" s="1893"/>
      <c r="CV27" s="1893"/>
      <c r="CW27" s="1893"/>
      <c r="CX27" s="1893"/>
      <c r="CY27" s="1893"/>
      <c r="CZ27" s="1893"/>
      <c r="DA27" s="1893"/>
      <c r="DB27" s="1893"/>
      <c r="DC27" s="1893"/>
      <c r="DD27" s="1893"/>
      <c r="DE27" s="1893"/>
      <c r="DF27" s="1893"/>
      <c r="DG27" s="1894"/>
    </row>
    <row r="28" spans="1:111" ht="24.75" customHeight="1">
      <c r="A28" s="1902"/>
      <c r="B28" s="1903"/>
      <c r="C28" s="1903"/>
      <c r="D28" s="1753">
        <f t="shared" si="0"/>
        <v>18</v>
      </c>
      <c r="E28" s="1753"/>
      <c r="F28" s="1753"/>
      <c r="G28" s="1825" t="s">
        <v>393</v>
      </c>
      <c r="H28" s="1825"/>
      <c r="I28" s="1825"/>
      <c r="J28" s="1825"/>
      <c r="K28" s="1825"/>
      <c r="L28" s="1825"/>
      <c r="M28" s="1825"/>
      <c r="N28" s="1825"/>
      <c r="O28" s="1825"/>
      <c r="P28" s="1825"/>
      <c r="Q28" s="1825"/>
      <c r="R28" s="1825"/>
      <c r="S28" s="1825"/>
      <c r="T28" s="1825"/>
      <c r="U28" s="1825"/>
      <c r="V28" s="1825"/>
      <c r="W28" s="1825"/>
      <c r="X28" s="1825"/>
      <c r="Y28" s="1825"/>
      <c r="Z28" s="1825"/>
      <c r="AA28" s="1825"/>
      <c r="AB28" s="1825"/>
      <c r="AC28" s="1825"/>
      <c r="AD28" s="1825"/>
      <c r="AE28" s="1825"/>
      <c r="AF28" s="1825"/>
      <c r="AG28" s="1825"/>
      <c r="AH28" s="1825"/>
      <c r="AI28" s="1825"/>
      <c r="AJ28" s="1825"/>
      <c r="AK28" s="1825"/>
      <c r="AL28" s="1825"/>
      <c r="AM28" s="1825"/>
      <c r="AN28" s="1825"/>
      <c r="AO28" s="1825"/>
      <c r="AP28" s="1825"/>
      <c r="AQ28" s="1825"/>
      <c r="AR28" s="1825"/>
      <c r="AS28" s="1825"/>
      <c r="AT28" s="1825"/>
      <c r="AU28" s="1825"/>
      <c r="AV28" s="1825"/>
      <c r="AW28" s="1825"/>
      <c r="AX28" s="1825"/>
      <c r="AY28" s="1825"/>
      <c r="AZ28" s="1825"/>
      <c r="BA28" s="1825"/>
      <c r="BB28" s="1825"/>
      <c r="BC28" s="1825"/>
      <c r="BD28" s="1825"/>
      <c r="BE28" s="1825"/>
      <c r="BF28" s="1825"/>
      <c r="BG28" s="1825"/>
      <c r="BH28" s="1825"/>
      <c r="BI28" s="1825"/>
      <c r="BJ28" s="1825"/>
      <c r="BK28" s="1825"/>
      <c r="BL28" s="1825"/>
      <c r="BM28" s="1825"/>
      <c r="BN28" s="1825"/>
      <c r="BO28" s="1825"/>
      <c r="BP28" s="1825"/>
      <c r="BQ28" s="1825"/>
      <c r="BR28" s="1825"/>
      <c r="BS28" s="1825"/>
      <c r="BT28" s="1825"/>
      <c r="BU28" s="1825"/>
      <c r="BV28" s="1825"/>
      <c r="BW28" s="1825"/>
      <c r="BX28" s="1825"/>
      <c r="BY28" s="1825"/>
      <c r="BZ28" s="1825"/>
      <c r="CA28" s="1825"/>
      <c r="CB28" s="1825"/>
      <c r="CC28" s="1825"/>
      <c r="CD28" s="1825"/>
      <c r="CE28" s="1825"/>
      <c r="CF28" s="1825"/>
      <c r="CG28" s="1825"/>
      <c r="CH28" s="1709">
        <v>319121</v>
      </c>
      <c r="CI28" s="1709"/>
      <c r="CJ28" s="1709"/>
      <c r="CK28" s="1709"/>
      <c r="CL28" s="1709"/>
      <c r="CM28" s="1709"/>
      <c r="CN28" s="1709"/>
      <c r="CO28" s="1709"/>
      <c r="CP28" s="1893"/>
      <c r="CQ28" s="1893"/>
      <c r="CR28" s="1893"/>
      <c r="CS28" s="1893"/>
      <c r="CT28" s="1893"/>
      <c r="CU28" s="1893"/>
      <c r="CV28" s="1893"/>
      <c r="CW28" s="1893"/>
      <c r="CX28" s="1893"/>
      <c r="CY28" s="1893"/>
      <c r="CZ28" s="1893"/>
      <c r="DA28" s="1893"/>
      <c r="DB28" s="1893"/>
      <c r="DC28" s="1893"/>
      <c r="DD28" s="1893"/>
      <c r="DE28" s="1893"/>
      <c r="DF28" s="1893"/>
      <c r="DG28" s="1894"/>
    </row>
    <row r="29" spans="1:111" ht="24.75" customHeight="1">
      <c r="A29" s="1902"/>
      <c r="B29" s="1903"/>
      <c r="C29" s="1903"/>
      <c r="D29" s="1753">
        <f t="shared" si="0"/>
        <v>19</v>
      </c>
      <c r="E29" s="1753"/>
      <c r="F29" s="1753"/>
      <c r="G29" s="1825" t="s">
        <v>394</v>
      </c>
      <c r="H29" s="1825"/>
      <c r="I29" s="1825"/>
      <c r="J29" s="1825"/>
      <c r="K29" s="1825"/>
      <c r="L29" s="1825"/>
      <c r="M29" s="1825"/>
      <c r="N29" s="1825"/>
      <c r="O29" s="1825"/>
      <c r="P29" s="1825"/>
      <c r="Q29" s="1825"/>
      <c r="R29" s="1825"/>
      <c r="S29" s="1825"/>
      <c r="T29" s="1825"/>
      <c r="U29" s="1825"/>
      <c r="V29" s="1825"/>
      <c r="W29" s="1825"/>
      <c r="X29" s="1825"/>
      <c r="Y29" s="1825"/>
      <c r="Z29" s="1825"/>
      <c r="AA29" s="1825"/>
      <c r="AB29" s="1825"/>
      <c r="AC29" s="1825"/>
      <c r="AD29" s="1825"/>
      <c r="AE29" s="1825"/>
      <c r="AF29" s="1825"/>
      <c r="AG29" s="1825"/>
      <c r="AH29" s="1825"/>
      <c r="AI29" s="1825"/>
      <c r="AJ29" s="1825"/>
      <c r="AK29" s="1825"/>
      <c r="AL29" s="1825"/>
      <c r="AM29" s="1825"/>
      <c r="AN29" s="1825"/>
      <c r="AO29" s="1825"/>
      <c r="AP29" s="1825"/>
      <c r="AQ29" s="1825"/>
      <c r="AR29" s="1825"/>
      <c r="AS29" s="1825"/>
      <c r="AT29" s="1825"/>
      <c r="AU29" s="1825"/>
      <c r="AV29" s="1825"/>
      <c r="AW29" s="1825"/>
      <c r="AX29" s="1825"/>
      <c r="AY29" s="1825"/>
      <c r="AZ29" s="1825"/>
      <c r="BA29" s="1825"/>
      <c r="BB29" s="1825"/>
      <c r="BC29" s="1825"/>
      <c r="BD29" s="1825"/>
      <c r="BE29" s="1825"/>
      <c r="BF29" s="1825"/>
      <c r="BG29" s="1825"/>
      <c r="BH29" s="1825"/>
      <c r="BI29" s="1825"/>
      <c r="BJ29" s="1825"/>
      <c r="BK29" s="1825"/>
      <c r="BL29" s="1825"/>
      <c r="BM29" s="1825"/>
      <c r="BN29" s="1825"/>
      <c r="BO29" s="1825"/>
      <c r="BP29" s="1825"/>
      <c r="BQ29" s="1825"/>
      <c r="BR29" s="1825"/>
      <c r="BS29" s="1825"/>
      <c r="BT29" s="1825"/>
      <c r="BU29" s="1825"/>
      <c r="BV29" s="1825"/>
      <c r="BW29" s="1825"/>
      <c r="BX29" s="1825"/>
      <c r="BY29" s="1825"/>
      <c r="BZ29" s="1825"/>
      <c r="CA29" s="1825"/>
      <c r="CB29" s="1825"/>
      <c r="CC29" s="1825"/>
      <c r="CD29" s="1825"/>
      <c r="CE29" s="1825"/>
      <c r="CF29" s="1825"/>
      <c r="CG29" s="1825"/>
      <c r="CH29" s="1709">
        <v>319123</v>
      </c>
      <c r="CI29" s="1709"/>
      <c r="CJ29" s="1709"/>
      <c r="CK29" s="1709"/>
      <c r="CL29" s="1709"/>
      <c r="CM29" s="1709"/>
      <c r="CN29" s="1709"/>
      <c r="CO29" s="1709"/>
      <c r="CP29" s="1893"/>
      <c r="CQ29" s="1893"/>
      <c r="CR29" s="1893"/>
      <c r="CS29" s="1893"/>
      <c r="CT29" s="1893"/>
      <c r="CU29" s="1893"/>
      <c r="CV29" s="1893"/>
      <c r="CW29" s="1893"/>
      <c r="CX29" s="1893"/>
      <c r="CY29" s="1893"/>
      <c r="CZ29" s="1893"/>
      <c r="DA29" s="1893"/>
      <c r="DB29" s="1893"/>
      <c r="DC29" s="1893"/>
      <c r="DD29" s="1893"/>
      <c r="DE29" s="1893"/>
      <c r="DF29" s="1893"/>
      <c r="DG29" s="1894"/>
    </row>
    <row r="30" spans="1:111" ht="24.75" customHeight="1">
      <c r="A30" s="1902"/>
      <c r="B30" s="1903"/>
      <c r="C30" s="1903"/>
      <c r="D30" s="1753">
        <f t="shared" si="0"/>
        <v>20</v>
      </c>
      <c r="E30" s="1753"/>
      <c r="F30" s="1753"/>
      <c r="G30" s="1825" t="s">
        <v>395</v>
      </c>
      <c r="H30" s="1825"/>
      <c r="I30" s="1825"/>
      <c r="J30" s="1825"/>
      <c r="K30" s="1825"/>
      <c r="L30" s="1825"/>
      <c r="M30" s="1825"/>
      <c r="N30" s="1825"/>
      <c r="O30" s="1825"/>
      <c r="P30" s="1825"/>
      <c r="Q30" s="1825"/>
      <c r="R30" s="1825"/>
      <c r="S30" s="1825"/>
      <c r="T30" s="1825"/>
      <c r="U30" s="1825"/>
      <c r="V30" s="1825"/>
      <c r="W30" s="1825"/>
      <c r="X30" s="1825"/>
      <c r="Y30" s="1825"/>
      <c r="Z30" s="1825"/>
      <c r="AA30" s="1825"/>
      <c r="AB30" s="1825"/>
      <c r="AC30" s="1825"/>
      <c r="AD30" s="1825"/>
      <c r="AE30" s="1825"/>
      <c r="AF30" s="1825"/>
      <c r="AG30" s="1825"/>
      <c r="AH30" s="1825"/>
      <c r="AI30" s="1825"/>
      <c r="AJ30" s="1825"/>
      <c r="AK30" s="1825"/>
      <c r="AL30" s="1825"/>
      <c r="AM30" s="1825"/>
      <c r="AN30" s="1825"/>
      <c r="AO30" s="1825"/>
      <c r="AP30" s="1825"/>
      <c r="AQ30" s="1825"/>
      <c r="AR30" s="1825"/>
      <c r="AS30" s="1825"/>
      <c r="AT30" s="1825"/>
      <c r="AU30" s="1825"/>
      <c r="AV30" s="1825"/>
      <c r="AW30" s="1825"/>
      <c r="AX30" s="1825"/>
      <c r="AY30" s="1825"/>
      <c r="AZ30" s="1825"/>
      <c r="BA30" s="1825"/>
      <c r="BB30" s="1825"/>
      <c r="BC30" s="1825"/>
      <c r="BD30" s="1825"/>
      <c r="BE30" s="1825"/>
      <c r="BF30" s="1825"/>
      <c r="BG30" s="1825"/>
      <c r="BH30" s="1825"/>
      <c r="BI30" s="1825"/>
      <c r="BJ30" s="1825"/>
      <c r="BK30" s="1825"/>
      <c r="BL30" s="1825"/>
      <c r="BM30" s="1825"/>
      <c r="BN30" s="1825"/>
      <c r="BO30" s="1825"/>
      <c r="BP30" s="1825"/>
      <c r="BQ30" s="1825"/>
      <c r="BR30" s="1825"/>
      <c r="BS30" s="1825"/>
      <c r="BT30" s="1825"/>
      <c r="BU30" s="1825"/>
      <c r="BV30" s="1825"/>
      <c r="BW30" s="1825"/>
      <c r="BX30" s="1825"/>
      <c r="BY30" s="1825"/>
      <c r="BZ30" s="1825"/>
      <c r="CA30" s="1825"/>
      <c r="CB30" s="1825"/>
      <c r="CC30" s="1825"/>
      <c r="CD30" s="1825"/>
      <c r="CE30" s="1825"/>
      <c r="CF30" s="1825"/>
      <c r="CG30" s="1825"/>
      <c r="CH30" s="1709">
        <v>319124</v>
      </c>
      <c r="CI30" s="1709"/>
      <c r="CJ30" s="1709"/>
      <c r="CK30" s="1709"/>
      <c r="CL30" s="1709"/>
      <c r="CM30" s="1709"/>
      <c r="CN30" s="1709"/>
      <c r="CO30" s="1709"/>
      <c r="CP30" s="1893"/>
      <c r="CQ30" s="1893"/>
      <c r="CR30" s="1893"/>
      <c r="CS30" s="1893"/>
      <c r="CT30" s="1893"/>
      <c r="CU30" s="1893"/>
      <c r="CV30" s="1893"/>
      <c r="CW30" s="1893"/>
      <c r="CX30" s="1893"/>
      <c r="CY30" s="1893"/>
      <c r="CZ30" s="1893"/>
      <c r="DA30" s="1893"/>
      <c r="DB30" s="1893"/>
      <c r="DC30" s="1893"/>
      <c r="DD30" s="1893"/>
      <c r="DE30" s="1893"/>
      <c r="DF30" s="1893"/>
      <c r="DG30" s="1894"/>
    </row>
    <row r="31" spans="1:111" ht="24.75" customHeight="1">
      <c r="A31" s="1902"/>
      <c r="B31" s="1903"/>
      <c r="C31" s="1903"/>
      <c r="D31" s="1753">
        <f t="shared" si="0"/>
        <v>21</v>
      </c>
      <c r="E31" s="1753"/>
      <c r="F31" s="1753"/>
      <c r="G31" s="1895" t="s">
        <v>396</v>
      </c>
      <c r="H31" s="1895"/>
      <c r="I31" s="1895"/>
      <c r="J31" s="1895"/>
      <c r="K31" s="1895"/>
      <c r="L31" s="1895"/>
      <c r="M31" s="1895"/>
      <c r="N31" s="1895"/>
      <c r="O31" s="1895"/>
      <c r="P31" s="1895"/>
      <c r="Q31" s="1895"/>
      <c r="R31" s="1895"/>
      <c r="S31" s="1895"/>
      <c r="T31" s="1895"/>
      <c r="U31" s="1895"/>
      <c r="V31" s="1895"/>
      <c r="W31" s="1895"/>
      <c r="X31" s="1895"/>
      <c r="Y31" s="1895"/>
      <c r="Z31" s="1895"/>
      <c r="AA31" s="1895"/>
      <c r="AB31" s="1895"/>
      <c r="AC31" s="1895"/>
      <c r="AD31" s="1895"/>
      <c r="AE31" s="1895"/>
      <c r="AF31" s="1895"/>
      <c r="AG31" s="1895"/>
      <c r="AH31" s="1895"/>
      <c r="AI31" s="1895"/>
      <c r="AJ31" s="1895"/>
      <c r="AK31" s="1895"/>
      <c r="AL31" s="1895"/>
      <c r="AM31" s="1895"/>
      <c r="AN31" s="1895"/>
      <c r="AO31" s="1895"/>
      <c r="AP31" s="1895"/>
      <c r="AQ31" s="1895"/>
      <c r="AR31" s="1895"/>
      <c r="AS31" s="1895"/>
      <c r="AT31" s="1895"/>
      <c r="AU31" s="1895"/>
      <c r="AV31" s="1895"/>
      <c r="AW31" s="1895"/>
      <c r="AX31" s="1895"/>
      <c r="AY31" s="1895"/>
      <c r="AZ31" s="1895"/>
      <c r="BA31" s="1895"/>
      <c r="BB31" s="1895"/>
      <c r="BC31" s="1895"/>
      <c r="BD31" s="1895"/>
      <c r="BE31" s="1895"/>
      <c r="BF31" s="1895"/>
      <c r="BG31" s="1895"/>
      <c r="BH31" s="1895"/>
      <c r="BI31" s="1895"/>
      <c r="BJ31" s="1895"/>
      <c r="BK31" s="1895"/>
      <c r="BL31" s="1895"/>
      <c r="BM31" s="1895"/>
      <c r="BN31" s="1895"/>
      <c r="BO31" s="1895"/>
      <c r="BP31" s="1895"/>
      <c r="BQ31" s="1895"/>
      <c r="BR31" s="1895"/>
      <c r="BS31" s="1895"/>
      <c r="BT31" s="1895"/>
      <c r="BU31" s="1895"/>
      <c r="BV31" s="1895"/>
      <c r="BW31" s="1895"/>
      <c r="BX31" s="1895"/>
      <c r="BY31" s="1895"/>
      <c r="BZ31" s="1895"/>
      <c r="CA31" s="1895"/>
      <c r="CB31" s="1895"/>
      <c r="CC31" s="1895"/>
      <c r="CD31" s="1895"/>
      <c r="CE31" s="1895"/>
      <c r="CF31" s="1895"/>
      <c r="CG31" s="1895"/>
      <c r="CH31" s="1709">
        <v>319125</v>
      </c>
      <c r="CI31" s="1709"/>
      <c r="CJ31" s="1709"/>
      <c r="CK31" s="1709"/>
      <c r="CL31" s="1709"/>
      <c r="CM31" s="1709"/>
      <c r="CN31" s="1709"/>
      <c r="CO31" s="1709"/>
      <c r="CP31" s="1893"/>
      <c r="CQ31" s="1893"/>
      <c r="CR31" s="1893"/>
      <c r="CS31" s="1893"/>
      <c r="CT31" s="1893"/>
      <c r="CU31" s="1893"/>
      <c r="CV31" s="1893"/>
      <c r="CW31" s="1893"/>
      <c r="CX31" s="1893"/>
      <c r="CY31" s="1893"/>
      <c r="CZ31" s="1893"/>
      <c r="DA31" s="1893"/>
      <c r="DB31" s="1893"/>
      <c r="DC31" s="1893"/>
      <c r="DD31" s="1893"/>
      <c r="DE31" s="1893"/>
      <c r="DF31" s="1893"/>
      <c r="DG31" s="1894"/>
    </row>
    <row r="32" spans="1:111" ht="24.75" customHeight="1" thickBot="1">
      <c r="A32" s="1904"/>
      <c r="B32" s="1905"/>
      <c r="C32" s="1905"/>
      <c r="D32" s="1888">
        <f t="shared" si="0"/>
        <v>22</v>
      </c>
      <c r="E32" s="1888"/>
      <c r="F32" s="1888"/>
      <c r="G32" s="1889" t="s">
        <v>397</v>
      </c>
      <c r="H32" s="1889"/>
      <c r="I32" s="1889"/>
      <c r="J32" s="1889"/>
      <c r="K32" s="1889"/>
      <c r="L32" s="1889"/>
      <c r="M32" s="1889"/>
      <c r="N32" s="1889"/>
      <c r="O32" s="1889"/>
      <c r="P32" s="1889"/>
      <c r="Q32" s="1889"/>
      <c r="R32" s="1889"/>
      <c r="S32" s="1889"/>
      <c r="T32" s="1889"/>
      <c r="U32" s="1889"/>
      <c r="V32" s="1889"/>
      <c r="W32" s="1889"/>
      <c r="X32" s="1889"/>
      <c r="Y32" s="1889"/>
      <c r="Z32" s="1889"/>
      <c r="AA32" s="1889"/>
      <c r="AB32" s="1889"/>
      <c r="AC32" s="1889"/>
      <c r="AD32" s="1889"/>
      <c r="AE32" s="1889"/>
      <c r="AF32" s="1889"/>
      <c r="AG32" s="1889"/>
      <c r="AH32" s="1889"/>
      <c r="AI32" s="1889"/>
      <c r="AJ32" s="1889"/>
      <c r="AK32" s="1889"/>
      <c r="AL32" s="1889"/>
      <c r="AM32" s="1889"/>
      <c r="AN32" s="1889"/>
      <c r="AO32" s="1889"/>
      <c r="AP32" s="1889"/>
      <c r="AQ32" s="1889"/>
      <c r="AR32" s="1889"/>
      <c r="AS32" s="1889"/>
      <c r="AT32" s="1889"/>
      <c r="AU32" s="1889"/>
      <c r="AV32" s="1889"/>
      <c r="AW32" s="1889"/>
      <c r="AX32" s="1889"/>
      <c r="AY32" s="1889"/>
      <c r="AZ32" s="1889"/>
      <c r="BA32" s="1889"/>
      <c r="BB32" s="1889"/>
      <c r="BC32" s="1889"/>
      <c r="BD32" s="1889"/>
      <c r="BE32" s="1889"/>
      <c r="BF32" s="1889"/>
      <c r="BG32" s="1889"/>
      <c r="BH32" s="1889"/>
      <c r="BI32" s="1889"/>
      <c r="BJ32" s="1889"/>
      <c r="BK32" s="1889"/>
      <c r="BL32" s="1889"/>
      <c r="BM32" s="1889"/>
      <c r="BN32" s="1889"/>
      <c r="BO32" s="1889"/>
      <c r="BP32" s="1889"/>
      <c r="BQ32" s="1889"/>
      <c r="BR32" s="1889"/>
      <c r="BS32" s="1889"/>
      <c r="BT32" s="1889"/>
      <c r="BU32" s="1889"/>
      <c r="BV32" s="1889"/>
      <c r="BW32" s="1889"/>
      <c r="BX32" s="1889"/>
      <c r="BY32" s="1889"/>
      <c r="BZ32" s="1889"/>
      <c r="CA32" s="1889"/>
      <c r="CB32" s="1889"/>
      <c r="CC32" s="1889"/>
      <c r="CD32" s="1889"/>
      <c r="CE32" s="1889"/>
      <c r="CF32" s="1889"/>
      <c r="CG32" s="1889"/>
      <c r="CH32" s="1890">
        <v>3191</v>
      </c>
      <c r="CI32" s="1890"/>
      <c r="CJ32" s="1890"/>
      <c r="CK32" s="1890"/>
      <c r="CL32" s="1890"/>
      <c r="CM32" s="1890"/>
      <c r="CN32" s="1890"/>
      <c r="CO32" s="1890"/>
      <c r="CP32" s="1891">
        <f>SUM(CP11:DG31)</f>
        <v>0</v>
      </c>
      <c r="CQ32" s="1891"/>
      <c r="CR32" s="1891"/>
      <c r="CS32" s="1891"/>
      <c r="CT32" s="1891"/>
      <c r="CU32" s="1891"/>
      <c r="CV32" s="1891"/>
      <c r="CW32" s="1891"/>
      <c r="CX32" s="1891"/>
      <c r="CY32" s="1891"/>
      <c r="CZ32" s="1891"/>
      <c r="DA32" s="1891"/>
      <c r="DB32" s="1891"/>
      <c r="DC32" s="1891"/>
      <c r="DD32" s="1891"/>
      <c r="DE32" s="1891"/>
      <c r="DF32" s="1891"/>
      <c r="DG32" s="1892"/>
    </row>
    <row r="33" spans="1:111" ht="9">
      <c r="A33" s="119"/>
      <c r="B33" s="118"/>
      <c r="C33" s="118"/>
      <c r="D33" s="120"/>
      <c r="E33" s="120"/>
      <c r="F33" s="120"/>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21"/>
    </row>
    <row r="34" spans="1:111" ht="9">
      <c r="A34" s="122"/>
      <c r="B34" s="123"/>
      <c r="C34" s="123"/>
      <c r="D34" s="124"/>
      <c r="E34" s="124"/>
      <c r="F34" s="124"/>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5"/>
    </row>
    <row r="35" spans="1:111" ht="9">
      <c r="A35" s="122"/>
      <c r="B35" s="123"/>
      <c r="C35" s="123"/>
      <c r="D35" s="124"/>
      <c r="E35" s="124"/>
      <c r="F35" s="124"/>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5"/>
    </row>
    <row r="36" spans="1:111" ht="9">
      <c r="A36" s="122"/>
      <c r="B36" s="123"/>
      <c r="C36" s="123"/>
      <c r="D36" s="124"/>
      <c r="E36" s="124"/>
      <c r="F36" s="124"/>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5"/>
    </row>
    <row r="37" spans="1:111" ht="9">
      <c r="A37" s="122"/>
      <c r="B37" s="123"/>
      <c r="C37" s="123"/>
      <c r="D37" s="124"/>
      <c r="E37" s="124"/>
      <c r="F37" s="124"/>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C37" s="126" t="s">
        <v>93</v>
      </c>
      <c r="CD37" s="123"/>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5"/>
    </row>
    <row r="38" spans="1:111" ht="9.75" thickBot="1">
      <c r="A38" s="128"/>
      <c r="B38" s="129"/>
      <c r="C38" s="129"/>
      <c r="D38" s="130"/>
      <c r="E38" s="130"/>
      <c r="F38" s="130"/>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31"/>
    </row>
    <row r="39" spans="4:6" ht="9">
      <c r="D39" s="132"/>
      <c r="E39" s="132"/>
      <c r="F39" s="132"/>
    </row>
    <row r="40" spans="4:6" ht="9">
      <c r="D40" s="132"/>
      <c r="E40" s="132"/>
      <c r="F40" s="132"/>
    </row>
    <row r="41" spans="4:6" ht="9">
      <c r="D41" s="132"/>
      <c r="E41" s="132"/>
      <c r="F41" s="132"/>
    </row>
    <row r="42" spans="4:6" ht="9">
      <c r="D42" s="132"/>
      <c r="E42" s="132"/>
      <c r="F42" s="132"/>
    </row>
    <row r="43" spans="4:6" ht="9">
      <c r="D43" s="132"/>
      <c r="E43" s="132"/>
      <c r="F43" s="132"/>
    </row>
    <row r="44" spans="4:6" ht="9">
      <c r="D44" s="132"/>
      <c r="E44" s="132"/>
      <c r="F44" s="132"/>
    </row>
    <row r="45" spans="4:6" ht="9">
      <c r="D45" s="132"/>
      <c r="E45" s="132"/>
      <c r="F45" s="132"/>
    </row>
    <row r="46" spans="4:6" ht="9">
      <c r="D46" s="132"/>
      <c r="E46" s="132"/>
      <c r="F46" s="132"/>
    </row>
    <row r="47" spans="4:6" ht="9">
      <c r="D47" s="132"/>
      <c r="E47" s="132"/>
      <c r="F47" s="132"/>
    </row>
    <row r="48" spans="4:6" ht="9">
      <c r="D48" s="132"/>
      <c r="E48" s="132"/>
      <c r="F48" s="132"/>
    </row>
    <row r="49" spans="4:6" ht="9">
      <c r="D49" s="132"/>
      <c r="E49" s="132"/>
      <c r="F49" s="132"/>
    </row>
    <row r="50" spans="4:6" ht="9">
      <c r="D50" s="132"/>
      <c r="E50" s="132"/>
      <c r="F50" s="132"/>
    </row>
    <row r="51" spans="4:6" ht="9">
      <c r="D51" s="132"/>
      <c r="E51" s="132"/>
      <c r="F51" s="132"/>
    </row>
    <row r="52" spans="4:6" ht="9">
      <c r="D52" s="132"/>
      <c r="E52" s="132"/>
      <c r="F52" s="132"/>
    </row>
    <row r="53" spans="4:6" ht="9">
      <c r="D53" s="132"/>
      <c r="E53" s="132"/>
      <c r="F53" s="132"/>
    </row>
    <row r="54" spans="4:6" ht="9">
      <c r="D54" s="132"/>
      <c r="E54" s="132"/>
      <c r="F54" s="132"/>
    </row>
    <row r="55" spans="4:6" ht="9">
      <c r="D55" s="132"/>
      <c r="E55" s="132"/>
      <c r="F55" s="132"/>
    </row>
    <row r="56" spans="4:6" ht="9">
      <c r="D56" s="132"/>
      <c r="E56" s="132"/>
      <c r="F56" s="132"/>
    </row>
    <row r="57" spans="4:6" ht="9">
      <c r="D57" s="132"/>
      <c r="E57" s="132"/>
      <c r="F57" s="132"/>
    </row>
    <row r="58" spans="4:6" ht="9">
      <c r="D58" s="132"/>
      <c r="E58" s="132"/>
      <c r="F58" s="132"/>
    </row>
    <row r="59" spans="4:6" ht="9">
      <c r="D59" s="132"/>
      <c r="E59" s="132"/>
      <c r="F59" s="132"/>
    </row>
    <row r="60" spans="4:6" ht="9">
      <c r="D60" s="132"/>
      <c r="E60" s="132"/>
      <c r="F60" s="132"/>
    </row>
    <row r="61" spans="4:6" ht="9">
      <c r="D61" s="132"/>
      <c r="E61" s="132"/>
      <c r="F61" s="132"/>
    </row>
    <row r="62" spans="4:6" ht="9">
      <c r="D62" s="132"/>
      <c r="E62" s="132"/>
      <c r="F62" s="132"/>
    </row>
    <row r="63" spans="4:6" ht="9">
      <c r="D63" s="132"/>
      <c r="E63" s="132"/>
      <c r="F63" s="132"/>
    </row>
    <row r="64" spans="4:6" ht="9">
      <c r="D64" s="132"/>
      <c r="E64" s="132"/>
      <c r="F64" s="132"/>
    </row>
    <row r="65" spans="4:6" ht="9">
      <c r="D65" s="132"/>
      <c r="E65" s="132"/>
      <c r="F65" s="132"/>
    </row>
    <row r="66" spans="4:6" ht="9">
      <c r="D66" s="132"/>
      <c r="E66" s="132"/>
      <c r="F66" s="132"/>
    </row>
    <row r="67" spans="4:6" ht="9">
      <c r="D67" s="132"/>
      <c r="E67" s="132"/>
      <c r="F67" s="132"/>
    </row>
    <row r="68" spans="4:6" ht="9">
      <c r="D68" s="132"/>
      <c r="E68" s="132"/>
      <c r="F68" s="132"/>
    </row>
    <row r="69" spans="4:6" ht="9">
      <c r="D69" s="132"/>
      <c r="E69" s="132"/>
      <c r="F69" s="132"/>
    </row>
    <row r="70" spans="4:6" ht="9">
      <c r="D70" s="132"/>
      <c r="E70" s="132"/>
      <c r="F70" s="132"/>
    </row>
    <row r="71" spans="4:6" ht="9">
      <c r="D71" s="132"/>
      <c r="E71" s="132"/>
      <c r="F71" s="132"/>
    </row>
    <row r="72" spans="4:6" ht="9">
      <c r="D72" s="132"/>
      <c r="E72" s="132"/>
      <c r="F72" s="132"/>
    </row>
    <row r="73" spans="4:6" ht="9">
      <c r="D73" s="132"/>
      <c r="E73" s="132"/>
      <c r="F73" s="132"/>
    </row>
    <row r="74" spans="4:6" ht="9">
      <c r="D74" s="132"/>
      <c r="E74" s="132"/>
      <c r="F74" s="132"/>
    </row>
    <row r="75" spans="4:6" ht="9">
      <c r="D75" s="132"/>
      <c r="E75" s="132"/>
      <c r="F75" s="132"/>
    </row>
    <row r="76" spans="4:6" ht="9">
      <c r="D76" s="132"/>
      <c r="E76" s="132"/>
      <c r="F76" s="132"/>
    </row>
    <row r="77" spans="4:6" ht="9">
      <c r="D77" s="132"/>
      <c r="E77" s="132"/>
      <c r="F77" s="132"/>
    </row>
    <row r="78" spans="4:6" ht="9">
      <c r="D78" s="132"/>
      <c r="E78" s="132"/>
      <c r="F78" s="132"/>
    </row>
    <row r="79" spans="4:6" ht="9">
      <c r="D79" s="132"/>
      <c r="E79" s="132"/>
      <c r="F79" s="132"/>
    </row>
    <row r="80" spans="4:6" ht="9">
      <c r="D80" s="132"/>
      <c r="E80" s="132"/>
      <c r="F80" s="132"/>
    </row>
    <row r="81" spans="4:6" ht="9">
      <c r="D81" s="132"/>
      <c r="E81" s="132"/>
      <c r="F81" s="132"/>
    </row>
    <row r="82" spans="4:6" ht="9">
      <c r="D82" s="132"/>
      <c r="E82" s="132"/>
      <c r="F82" s="132"/>
    </row>
    <row r="83" spans="4:6" ht="9">
      <c r="D83" s="132"/>
      <c r="E83" s="132"/>
      <c r="F83" s="132"/>
    </row>
    <row r="84" spans="4:6" ht="9">
      <c r="D84" s="132"/>
      <c r="E84" s="132"/>
      <c r="F84" s="132"/>
    </row>
    <row r="85" spans="4:6" ht="9">
      <c r="D85" s="132"/>
      <c r="E85" s="132"/>
      <c r="F85" s="132"/>
    </row>
    <row r="86" spans="4:6" ht="9">
      <c r="D86" s="132"/>
      <c r="E86" s="132"/>
      <c r="F86" s="132"/>
    </row>
    <row r="87" spans="4:6" ht="9">
      <c r="D87" s="132"/>
      <c r="E87" s="132"/>
      <c r="F87" s="132"/>
    </row>
    <row r="88" spans="4:6" ht="9">
      <c r="D88" s="132"/>
      <c r="E88" s="132"/>
      <c r="F88" s="132"/>
    </row>
    <row r="89" spans="4:6" ht="9">
      <c r="D89" s="132"/>
      <c r="E89" s="132"/>
      <c r="F89" s="132"/>
    </row>
    <row r="90" spans="4:6" ht="9">
      <c r="D90" s="132"/>
      <c r="E90" s="132"/>
      <c r="F90" s="132"/>
    </row>
    <row r="91" spans="4:6" ht="9">
      <c r="D91" s="132"/>
      <c r="E91" s="132"/>
      <c r="F91" s="132"/>
    </row>
    <row r="92" spans="4:6" ht="9">
      <c r="D92" s="132"/>
      <c r="E92" s="132"/>
      <c r="F92" s="132"/>
    </row>
    <row r="93" spans="4:6" ht="9">
      <c r="D93" s="132"/>
      <c r="E93" s="132"/>
      <c r="F93" s="132"/>
    </row>
    <row r="94" spans="4:6" ht="9">
      <c r="D94" s="132"/>
      <c r="E94" s="132"/>
      <c r="F94" s="132"/>
    </row>
    <row r="95" spans="4:6" ht="9">
      <c r="D95" s="132"/>
      <c r="E95" s="132"/>
      <c r="F95" s="132"/>
    </row>
    <row r="96" spans="4:6" ht="9">
      <c r="D96" s="132"/>
      <c r="E96" s="132"/>
      <c r="F96" s="132"/>
    </row>
    <row r="97" spans="4:6" ht="9">
      <c r="D97" s="132"/>
      <c r="E97" s="132"/>
      <c r="F97" s="132"/>
    </row>
    <row r="98" spans="4:6" ht="9">
      <c r="D98" s="132"/>
      <c r="E98" s="132"/>
      <c r="F98" s="132"/>
    </row>
    <row r="99" spans="4:6" ht="9">
      <c r="D99" s="132"/>
      <c r="E99" s="132"/>
      <c r="F99" s="132"/>
    </row>
    <row r="100" spans="4:6" ht="9">
      <c r="D100" s="132"/>
      <c r="E100" s="132"/>
      <c r="F100" s="132"/>
    </row>
    <row r="101" spans="4:6" ht="9">
      <c r="D101" s="132"/>
      <c r="E101" s="132"/>
      <c r="F101" s="132"/>
    </row>
    <row r="102" spans="4:6" ht="9">
      <c r="D102" s="132"/>
      <c r="E102" s="132"/>
      <c r="F102" s="132"/>
    </row>
    <row r="103" spans="4:6" ht="9">
      <c r="D103" s="132"/>
      <c r="E103" s="132"/>
      <c r="F103" s="132"/>
    </row>
    <row r="104" spans="4:6" ht="9">
      <c r="D104" s="132"/>
      <c r="E104" s="132"/>
      <c r="F104" s="132"/>
    </row>
    <row r="105" spans="4:6" ht="9">
      <c r="D105" s="132"/>
      <c r="E105" s="132"/>
      <c r="F105" s="132"/>
    </row>
    <row r="106" spans="4:6" ht="9">
      <c r="D106" s="132"/>
      <c r="E106" s="132"/>
      <c r="F106" s="132"/>
    </row>
    <row r="107" spans="4:6" ht="9">
      <c r="D107" s="132"/>
      <c r="E107" s="132"/>
      <c r="F107" s="132"/>
    </row>
    <row r="108" spans="4:6" ht="9">
      <c r="D108" s="132"/>
      <c r="E108" s="132"/>
      <c r="F108" s="132"/>
    </row>
    <row r="109" spans="4:6" ht="9">
      <c r="D109" s="132"/>
      <c r="E109" s="132"/>
      <c r="F109" s="132"/>
    </row>
    <row r="110" spans="4:6" ht="9">
      <c r="D110" s="132"/>
      <c r="E110" s="132"/>
      <c r="F110" s="132"/>
    </row>
    <row r="111" spans="4:6" ht="9">
      <c r="D111" s="132"/>
      <c r="E111" s="132"/>
      <c r="F111" s="132"/>
    </row>
    <row r="112" spans="4:6" ht="9">
      <c r="D112" s="132"/>
      <c r="E112" s="132"/>
      <c r="F112" s="132"/>
    </row>
    <row r="113" spans="4:6" ht="9">
      <c r="D113" s="132"/>
      <c r="E113" s="132"/>
      <c r="F113" s="132"/>
    </row>
    <row r="114" spans="4:6" ht="9">
      <c r="D114" s="132"/>
      <c r="E114" s="132"/>
      <c r="F114" s="132"/>
    </row>
    <row r="115" spans="4:6" ht="9">
      <c r="D115" s="132"/>
      <c r="E115" s="132"/>
      <c r="F115" s="132"/>
    </row>
    <row r="116" spans="4:6" ht="9">
      <c r="D116" s="132"/>
      <c r="E116" s="132"/>
      <c r="F116" s="132"/>
    </row>
    <row r="117" spans="4:6" ht="9">
      <c r="D117" s="132"/>
      <c r="E117" s="132"/>
      <c r="F117" s="132"/>
    </row>
    <row r="118" spans="4:6" ht="9">
      <c r="D118" s="132"/>
      <c r="E118" s="132"/>
      <c r="F118" s="132"/>
    </row>
    <row r="119" spans="4:6" ht="9">
      <c r="D119" s="132"/>
      <c r="E119" s="132"/>
      <c r="F119" s="132"/>
    </row>
    <row r="120" spans="4:6" ht="9">
      <c r="D120" s="132"/>
      <c r="E120" s="132"/>
      <c r="F120" s="132"/>
    </row>
    <row r="121" spans="4:6" ht="9">
      <c r="D121" s="132"/>
      <c r="E121" s="132"/>
      <c r="F121" s="132"/>
    </row>
    <row r="122" spans="4:6" ht="9">
      <c r="D122" s="132"/>
      <c r="E122" s="132"/>
      <c r="F122" s="132"/>
    </row>
    <row r="123" spans="4:6" ht="9">
      <c r="D123" s="132"/>
      <c r="E123" s="132"/>
      <c r="F123" s="132"/>
    </row>
    <row r="124" spans="4:6" ht="9">
      <c r="D124" s="132"/>
      <c r="E124" s="132"/>
      <c r="F124" s="132"/>
    </row>
    <row r="125" spans="4:6" ht="9">
      <c r="D125" s="132"/>
      <c r="E125" s="132"/>
      <c r="F125" s="132"/>
    </row>
    <row r="126" spans="4:6" ht="9">
      <c r="D126" s="132"/>
      <c r="E126" s="132"/>
      <c r="F126" s="132"/>
    </row>
    <row r="127" spans="4:6" ht="9">
      <c r="D127" s="132"/>
      <c r="E127" s="132"/>
      <c r="F127" s="132"/>
    </row>
    <row r="128" spans="4:6" ht="9">
      <c r="D128" s="132"/>
      <c r="E128" s="132"/>
      <c r="F128" s="132"/>
    </row>
    <row r="129" spans="4:6" ht="9">
      <c r="D129" s="132"/>
      <c r="E129" s="132"/>
      <c r="F129" s="132"/>
    </row>
    <row r="130" spans="4:6" ht="9">
      <c r="D130" s="132"/>
      <c r="E130" s="132"/>
      <c r="F130" s="132"/>
    </row>
    <row r="131" spans="4:6" ht="9">
      <c r="D131" s="132"/>
      <c r="E131" s="132"/>
      <c r="F131" s="132"/>
    </row>
    <row r="132" spans="4:6" ht="9">
      <c r="D132" s="132"/>
      <c r="E132" s="132"/>
      <c r="F132" s="132"/>
    </row>
    <row r="133" spans="4:6" ht="9">
      <c r="D133" s="132"/>
      <c r="E133" s="132"/>
      <c r="F133" s="132"/>
    </row>
    <row r="134" spans="4:6" ht="9">
      <c r="D134" s="132"/>
      <c r="E134" s="132"/>
      <c r="F134" s="132"/>
    </row>
    <row r="135" spans="4:6" ht="9">
      <c r="D135" s="132"/>
      <c r="E135" s="132"/>
      <c r="F135" s="132"/>
    </row>
    <row r="136" spans="4:6" ht="9">
      <c r="D136" s="132"/>
      <c r="E136" s="132"/>
      <c r="F136" s="132"/>
    </row>
    <row r="137" spans="4:6" ht="9">
      <c r="D137" s="132"/>
      <c r="E137" s="132"/>
      <c r="F137" s="132"/>
    </row>
    <row r="138" spans="4:6" ht="9">
      <c r="D138" s="132"/>
      <c r="E138" s="132"/>
      <c r="F138" s="132"/>
    </row>
    <row r="139" spans="4:6" ht="9">
      <c r="D139" s="132"/>
      <c r="E139" s="132"/>
      <c r="F139" s="132"/>
    </row>
    <row r="140" spans="4:6" ht="9">
      <c r="D140" s="132"/>
      <c r="E140" s="132"/>
      <c r="F140" s="132"/>
    </row>
    <row r="141" spans="4:6" ht="9">
      <c r="D141" s="132"/>
      <c r="E141" s="132"/>
      <c r="F141" s="132"/>
    </row>
    <row r="142" spans="4:6" ht="9">
      <c r="D142" s="132"/>
      <c r="E142" s="132"/>
      <c r="F142" s="132"/>
    </row>
    <row r="143" spans="4:6" ht="9">
      <c r="D143" s="132"/>
      <c r="E143" s="132"/>
      <c r="F143" s="132"/>
    </row>
    <row r="144" spans="4:6" ht="9">
      <c r="D144" s="132"/>
      <c r="E144" s="132"/>
      <c r="F144" s="132"/>
    </row>
    <row r="145" spans="4:6" ht="9">
      <c r="D145" s="132"/>
      <c r="E145" s="132"/>
      <c r="F145" s="132"/>
    </row>
    <row r="146" spans="4:6" ht="9">
      <c r="D146" s="132"/>
      <c r="E146" s="132"/>
      <c r="F146" s="132"/>
    </row>
    <row r="147" spans="4:6" ht="9">
      <c r="D147" s="132"/>
      <c r="E147" s="132"/>
      <c r="F147" s="132"/>
    </row>
    <row r="148" spans="4:6" ht="9">
      <c r="D148" s="132"/>
      <c r="E148" s="132"/>
      <c r="F148" s="132"/>
    </row>
    <row r="149" spans="4:6" ht="9">
      <c r="D149" s="132"/>
      <c r="E149" s="132"/>
      <c r="F149" s="132"/>
    </row>
    <row r="150" spans="4:6" ht="9">
      <c r="D150" s="132"/>
      <c r="E150" s="132"/>
      <c r="F150" s="132"/>
    </row>
    <row r="151" spans="4:6" ht="9">
      <c r="D151" s="132"/>
      <c r="E151" s="132"/>
      <c r="F151" s="132"/>
    </row>
    <row r="152" spans="4:6" ht="9">
      <c r="D152" s="132"/>
      <c r="E152" s="132"/>
      <c r="F152" s="132"/>
    </row>
    <row r="153" spans="4:6" ht="9">
      <c r="D153" s="132"/>
      <c r="E153" s="132"/>
      <c r="F153" s="132"/>
    </row>
    <row r="154" spans="4:6" ht="9">
      <c r="D154" s="132"/>
      <c r="E154" s="132"/>
      <c r="F154" s="132"/>
    </row>
    <row r="155" spans="4:6" ht="9">
      <c r="D155" s="132"/>
      <c r="E155" s="132"/>
      <c r="F155" s="132"/>
    </row>
    <row r="156" spans="4:6" ht="9">
      <c r="D156" s="132"/>
      <c r="E156" s="132"/>
      <c r="F156" s="132"/>
    </row>
    <row r="157" spans="4:6" ht="9">
      <c r="D157" s="132"/>
      <c r="E157" s="132"/>
      <c r="F157" s="132"/>
    </row>
    <row r="158" spans="4:6" ht="9">
      <c r="D158" s="132"/>
      <c r="E158" s="132"/>
      <c r="F158" s="132"/>
    </row>
    <row r="159" spans="4:6" ht="9">
      <c r="D159" s="132"/>
      <c r="E159" s="132"/>
      <c r="F159" s="132"/>
    </row>
    <row r="160" spans="4:6" ht="9">
      <c r="D160" s="132"/>
      <c r="E160" s="132"/>
      <c r="F160" s="132"/>
    </row>
    <row r="161" spans="4:6" ht="9">
      <c r="D161" s="132"/>
      <c r="E161" s="132"/>
      <c r="F161" s="132"/>
    </row>
    <row r="162" spans="4:6" ht="9">
      <c r="D162" s="132"/>
      <c r="E162" s="132"/>
      <c r="F162" s="132"/>
    </row>
    <row r="163" spans="4:6" ht="9">
      <c r="D163" s="132"/>
      <c r="E163" s="132"/>
      <c r="F163" s="132"/>
    </row>
    <row r="164" spans="4:6" ht="9">
      <c r="D164" s="132"/>
      <c r="E164" s="132"/>
      <c r="F164" s="132"/>
    </row>
    <row r="165" spans="4:6" ht="9">
      <c r="D165" s="132"/>
      <c r="E165" s="132"/>
      <c r="F165" s="132"/>
    </row>
    <row r="166" spans="4:6" ht="9">
      <c r="D166" s="132"/>
      <c r="E166" s="132"/>
      <c r="F166" s="132"/>
    </row>
    <row r="167" spans="4:6" ht="9">
      <c r="D167" s="132"/>
      <c r="E167" s="132"/>
      <c r="F167" s="132"/>
    </row>
    <row r="168" spans="4:6" ht="9">
      <c r="D168" s="132"/>
      <c r="E168" s="132"/>
      <c r="F168" s="132"/>
    </row>
    <row r="169" spans="4:6" ht="9">
      <c r="D169" s="132"/>
      <c r="E169" s="132"/>
      <c r="F169" s="132"/>
    </row>
    <row r="170" spans="4:6" ht="9">
      <c r="D170" s="132"/>
      <c r="E170" s="132"/>
      <c r="F170" s="132"/>
    </row>
    <row r="171" spans="4:6" ht="9">
      <c r="D171" s="132"/>
      <c r="E171" s="132"/>
      <c r="F171" s="132"/>
    </row>
    <row r="172" spans="4:6" ht="9">
      <c r="D172" s="132"/>
      <c r="E172" s="132"/>
      <c r="F172" s="132"/>
    </row>
    <row r="173" spans="4:6" ht="9">
      <c r="D173" s="132"/>
      <c r="E173" s="132"/>
      <c r="F173" s="132"/>
    </row>
    <row r="174" spans="4:6" ht="9">
      <c r="D174" s="132"/>
      <c r="E174" s="132"/>
      <c r="F174" s="132"/>
    </row>
    <row r="175" spans="4:6" ht="9">
      <c r="D175" s="132"/>
      <c r="E175" s="132"/>
      <c r="F175" s="132"/>
    </row>
    <row r="176" spans="4:6" ht="9">
      <c r="D176" s="132"/>
      <c r="E176" s="132"/>
      <c r="F176" s="132"/>
    </row>
    <row r="177" spans="4:6" ht="9">
      <c r="D177" s="132"/>
      <c r="E177" s="132"/>
      <c r="F177" s="132"/>
    </row>
    <row r="178" spans="4:6" ht="9">
      <c r="D178" s="132"/>
      <c r="E178" s="132"/>
      <c r="F178" s="132"/>
    </row>
    <row r="179" spans="4:6" ht="9">
      <c r="D179" s="132"/>
      <c r="E179" s="132"/>
      <c r="F179" s="132"/>
    </row>
    <row r="180" spans="4:6" ht="9">
      <c r="D180" s="132"/>
      <c r="E180" s="132"/>
      <c r="F180" s="132"/>
    </row>
    <row r="181" spans="4:6" ht="9">
      <c r="D181" s="132"/>
      <c r="E181" s="132"/>
      <c r="F181" s="132"/>
    </row>
    <row r="182" spans="4:6" ht="9">
      <c r="D182" s="132"/>
      <c r="E182" s="132"/>
      <c r="F182" s="132"/>
    </row>
    <row r="183" spans="4:6" ht="9">
      <c r="D183" s="132"/>
      <c r="E183" s="132"/>
      <c r="F183" s="132"/>
    </row>
    <row r="184" spans="4:6" ht="9">
      <c r="D184" s="132"/>
      <c r="E184" s="132"/>
      <c r="F184" s="132"/>
    </row>
    <row r="185" spans="4:6" ht="9">
      <c r="D185" s="132"/>
      <c r="E185" s="132"/>
      <c r="F185" s="132"/>
    </row>
    <row r="186" spans="4:6" ht="9">
      <c r="D186" s="132"/>
      <c r="E186" s="132"/>
      <c r="F186" s="132"/>
    </row>
    <row r="187" spans="4:6" ht="9">
      <c r="D187" s="132"/>
      <c r="E187" s="132"/>
      <c r="F187" s="132"/>
    </row>
    <row r="188" spans="4:6" ht="9">
      <c r="D188" s="132"/>
      <c r="E188" s="132"/>
      <c r="F188" s="132"/>
    </row>
    <row r="189" spans="4:6" ht="9">
      <c r="D189" s="132"/>
      <c r="E189" s="132"/>
      <c r="F189" s="132"/>
    </row>
    <row r="190" spans="4:6" ht="9">
      <c r="D190" s="132"/>
      <c r="E190" s="132"/>
      <c r="F190" s="132"/>
    </row>
    <row r="191" spans="4:6" ht="9">
      <c r="D191" s="132"/>
      <c r="E191" s="132"/>
      <c r="F191" s="132"/>
    </row>
    <row r="192" spans="4:6" ht="9">
      <c r="D192" s="132"/>
      <c r="E192" s="132"/>
      <c r="F192" s="132"/>
    </row>
    <row r="193" spans="4:6" ht="9">
      <c r="D193" s="132"/>
      <c r="E193" s="132"/>
      <c r="F193" s="132"/>
    </row>
    <row r="194" spans="4:6" ht="9">
      <c r="D194" s="132"/>
      <c r="E194" s="132"/>
      <c r="F194" s="132"/>
    </row>
    <row r="195" spans="4:6" ht="9">
      <c r="D195" s="132"/>
      <c r="E195" s="132"/>
      <c r="F195" s="132"/>
    </row>
    <row r="196" spans="4:6" ht="9">
      <c r="D196" s="132"/>
      <c r="E196" s="132"/>
      <c r="F196" s="132"/>
    </row>
    <row r="197" spans="4:6" ht="9">
      <c r="D197" s="132"/>
      <c r="E197" s="132"/>
      <c r="F197" s="132"/>
    </row>
    <row r="198" spans="4:6" ht="9">
      <c r="D198" s="132"/>
      <c r="E198" s="132"/>
      <c r="F198" s="132"/>
    </row>
    <row r="199" spans="4:6" ht="9">
      <c r="D199" s="132"/>
      <c r="E199" s="132"/>
      <c r="F199" s="132"/>
    </row>
    <row r="200" spans="4:6" ht="9">
      <c r="D200" s="132"/>
      <c r="E200" s="132"/>
      <c r="F200" s="132"/>
    </row>
    <row r="201" spans="4:6" ht="9">
      <c r="D201" s="132"/>
      <c r="E201" s="132"/>
      <c r="F201" s="132"/>
    </row>
    <row r="202" spans="4:6" ht="9">
      <c r="D202" s="132"/>
      <c r="E202" s="132"/>
      <c r="F202" s="132"/>
    </row>
    <row r="203" spans="4:6" ht="9">
      <c r="D203" s="132"/>
      <c r="E203" s="132"/>
      <c r="F203" s="132"/>
    </row>
    <row r="204" spans="4:6" ht="9">
      <c r="D204" s="132"/>
      <c r="E204" s="132"/>
      <c r="F204" s="132"/>
    </row>
    <row r="205" spans="4:6" ht="9">
      <c r="D205" s="132"/>
      <c r="E205" s="132"/>
      <c r="F205" s="132"/>
    </row>
    <row r="206" spans="4:6" ht="9">
      <c r="D206" s="132"/>
      <c r="E206" s="132"/>
      <c r="F206" s="132"/>
    </row>
    <row r="207" spans="4:6" ht="9">
      <c r="D207" s="132"/>
      <c r="E207" s="132"/>
      <c r="F207" s="132"/>
    </row>
    <row r="208" spans="4:6" ht="9">
      <c r="D208" s="132"/>
      <c r="E208" s="132"/>
      <c r="F208" s="132"/>
    </row>
    <row r="209" spans="4:6" ht="9">
      <c r="D209" s="132"/>
      <c r="E209" s="132"/>
      <c r="F209" s="132"/>
    </row>
    <row r="210" spans="4:6" ht="9">
      <c r="D210" s="132"/>
      <c r="E210" s="132"/>
      <c r="F210" s="132"/>
    </row>
    <row r="211" spans="4:6" ht="9">
      <c r="D211" s="132"/>
      <c r="E211" s="132"/>
      <c r="F211" s="132"/>
    </row>
    <row r="212" spans="4:6" ht="9">
      <c r="D212" s="132"/>
      <c r="E212" s="132"/>
      <c r="F212" s="132"/>
    </row>
    <row r="213" spans="4:6" ht="9">
      <c r="D213" s="132"/>
      <c r="E213" s="132"/>
      <c r="F213" s="132"/>
    </row>
    <row r="214" spans="4:6" ht="9">
      <c r="D214" s="132"/>
      <c r="E214" s="132"/>
      <c r="F214" s="132"/>
    </row>
    <row r="215" spans="4:6" ht="9">
      <c r="D215" s="132"/>
      <c r="E215" s="132"/>
      <c r="F215" s="132"/>
    </row>
    <row r="216" spans="4:6" ht="9">
      <c r="D216" s="132"/>
      <c r="E216" s="132"/>
      <c r="F216" s="132"/>
    </row>
    <row r="217" spans="4:6" ht="9">
      <c r="D217" s="132"/>
      <c r="E217" s="132"/>
      <c r="F217" s="132"/>
    </row>
    <row r="218" spans="4:6" ht="9">
      <c r="D218" s="132"/>
      <c r="E218" s="132"/>
      <c r="F218" s="132"/>
    </row>
    <row r="219" spans="4:6" ht="9">
      <c r="D219" s="132"/>
      <c r="E219" s="132"/>
      <c r="F219" s="132"/>
    </row>
    <row r="220" spans="4:6" ht="9">
      <c r="D220" s="132"/>
      <c r="E220" s="132"/>
      <c r="F220" s="132"/>
    </row>
    <row r="221" spans="4:6" ht="9">
      <c r="D221" s="132"/>
      <c r="E221" s="132"/>
      <c r="F221" s="132"/>
    </row>
    <row r="222" spans="4:6" ht="9">
      <c r="D222" s="132"/>
      <c r="E222" s="132"/>
      <c r="F222" s="132"/>
    </row>
    <row r="223" spans="4:6" ht="9">
      <c r="D223" s="132"/>
      <c r="E223" s="132"/>
      <c r="F223" s="132"/>
    </row>
    <row r="224" spans="4:6" ht="9">
      <c r="D224" s="132"/>
      <c r="E224" s="132"/>
      <c r="F224" s="132"/>
    </row>
    <row r="225" spans="4:6" ht="9">
      <c r="D225" s="132"/>
      <c r="E225" s="132"/>
      <c r="F225" s="132"/>
    </row>
    <row r="226" spans="4:6" ht="9">
      <c r="D226" s="132"/>
      <c r="E226" s="132"/>
      <c r="F226" s="132"/>
    </row>
    <row r="227" spans="4:6" ht="9">
      <c r="D227" s="132"/>
      <c r="E227" s="132"/>
      <c r="F227" s="132"/>
    </row>
    <row r="228" spans="4:6" ht="9">
      <c r="D228" s="132"/>
      <c r="E228" s="132"/>
      <c r="F228" s="132"/>
    </row>
    <row r="229" spans="4:6" ht="9">
      <c r="D229" s="132"/>
      <c r="E229" s="132"/>
      <c r="F229" s="132"/>
    </row>
    <row r="230" spans="4:6" ht="9">
      <c r="D230" s="132"/>
      <c r="E230" s="132"/>
      <c r="F230" s="132"/>
    </row>
    <row r="231" spans="4:6" ht="9">
      <c r="D231" s="132"/>
      <c r="E231" s="132"/>
      <c r="F231" s="132"/>
    </row>
    <row r="232" spans="4:6" ht="9">
      <c r="D232" s="132"/>
      <c r="E232" s="132"/>
      <c r="F232" s="132"/>
    </row>
    <row r="233" spans="4:6" ht="9">
      <c r="D233" s="132"/>
      <c r="E233" s="132"/>
      <c r="F233" s="132"/>
    </row>
    <row r="234" spans="4:6" ht="9">
      <c r="D234" s="132"/>
      <c r="E234" s="132"/>
      <c r="F234" s="132"/>
    </row>
    <row r="235" spans="4:6" ht="9">
      <c r="D235" s="132"/>
      <c r="E235" s="132"/>
      <c r="F235" s="132"/>
    </row>
    <row r="236" spans="4:6" ht="9">
      <c r="D236" s="132"/>
      <c r="E236" s="132"/>
      <c r="F236" s="132"/>
    </row>
    <row r="237" spans="4:6" ht="9">
      <c r="D237" s="132"/>
      <c r="E237" s="132"/>
      <c r="F237" s="132"/>
    </row>
    <row r="238" spans="4:6" ht="9">
      <c r="D238" s="132"/>
      <c r="E238" s="132"/>
      <c r="F238" s="132"/>
    </row>
    <row r="239" spans="4:6" ht="9">
      <c r="D239" s="132"/>
      <c r="E239" s="132"/>
      <c r="F239" s="132"/>
    </row>
    <row r="240" spans="4:6" ht="9">
      <c r="D240" s="132"/>
      <c r="E240" s="132"/>
      <c r="F240" s="132"/>
    </row>
    <row r="241" spans="4:6" ht="9">
      <c r="D241" s="132"/>
      <c r="E241" s="132"/>
      <c r="F241" s="132"/>
    </row>
    <row r="242" spans="4:6" ht="9">
      <c r="D242" s="132"/>
      <c r="E242" s="132"/>
      <c r="F242" s="132"/>
    </row>
    <row r="243" spans="4:6" ht="9">
      <c r="D243" s="132"/>
      <c r="E243" s="132"/>
      <c r="F243" s="132"/>
    </row>
    <row r="244" spans="4:6" ht="9">
      <c r="D244" s="132"/>
      <c r="E244" s="132"/>
      <c r="F244" s="132"/>
    </row>
    <row r="245" spans="4:6" ht="9">
      <c r="D245" s="132"/>
      <c r="E245" s="132"/>
      <c r="F245" s="132"/>
    </row>
    <row r="246" spans="4:6" ht="9">
      <c r="D246" s="132"/>
      <c r="E246" s="132"/>
      <c r="F246" s="132"/>
    </row>
    <row r="247" spans="4:6" ht="9">
      <c r="D247" s="132"/>
      <c r="E247" s="132"/>
      <c r="F247" s="132"/>
    </row>
    <row r="248" spans="4:6" ht="9">
      <c r="D248" s="132"/>
      <c r="E248" s="132"/>
      <c r="F248" s="132"/>
    </row>
    <row r="249" spans="4:6" ht="9">
      <c r="D249" s="132"/>
      <c r="E249" s="132"/>
      <c r="F249" s="132"/>
    </row>
    <row r="250" spans="4:6" ht="9">
      <c r="D250" s="132"/>
      <c r="E250" s="132"/>
      <c r="F250" s="132"/>
    </row>
    <row r="251" spans="4:6" ht="9">
      <c r="D251" s="132"/>
      <c r="E251" s="132"/>
      <c r="F251" s="132"/>
    </row>
    <row r="252" spans="4:6" ht="9">
      <c r="D252" s="132"/>
      <c r="E252" s="132"/>
      <c r="F252" s="132"/>
    </row>
    <row r="253" spans="4:6" ht="9">
      <c r="D253" s="132"/>
      <c r="E253" s="132"/>
      <c r="F253" s="132"/>
    </row>
    <row r="254" spans="4:6" ht="9">
      <c r="D254" s="132"/>
      <c r="E254" s="132"/>
      <c r="F254" s="132"/>
    </row>
    <row r="255" spans="4:6" ht="9">
      <c r="D255" s="132"/>
      <c r="E255" s="132"/>
      <c r="F255" s="132"/>
    </row>
    <row r="256" spans="4:6" ht="9">
      <c r="D256" s="132"/>
      <c r="E256" s="132"/>
      <c r="F256" s="132"/>
    </row>
    <row r="257" spans="4:6" ht="9">
      <c r="D257" s="132"/>
      <c r="E257" s="132"/>
      <c r="F257" s="132"/>
    </row>
    <row r="258" spans="4:6" ht="9">
      <c r="D258" s="132"/>
      <c r="E258" s="132"/>
      <c r="F258" s="132"/>
    </row>
    <row r="259" spans="4:6" ht="9">
      <c r="D259" s="132"/>
      <c r="E259" s="132"/>
      <c r="F259" s="132"/>
    </row>
    <row r="260" spans="4:6" ht="9">
      <c r="D260" s="132"/>
      <c r="E260" s="132"/>
      <c r="F260" s="132"/>
    </row>
    <row r="261" spans="4:6" ht="9">
      <c r="D261" s="132"/>
      <c r="E261" s="132"/>
      <c r="F261" s="132"/>
    </row>
    <row r="262" spans="4:6" ht="9">
      <c r="D262" s="132"/>
      <c r="E262" s="132"/>
      <c r="F262" s="132"/>
    </row>
    <row r="263" spans="4:6" ht="9">
      <c r="D263" s="132"/>
      <c r="E263" s="132"/>
      <c r="F263" s="132"/>
    </row>
    <row r="264" spans="4:6" ht="9">
      <c r="D264" s="132"/>
      <c r="E264" s="132"/>
      <c r="F264" s="132"/>
    </row>
    <row r="265" spans="4:6" ht="9">
      <c r="D265" s="132"/>
      <c r="E265" s="132"/>
      <c r="F265" s="132"/>
    </row>
    <row r="266" spans="4:6" ht="9">
      <c r="D266" s="132"/>
      <c r="E266" s="132"/>
      <c r="F266" s="132"/>
    </row>
    <row r="267" spans="4:6" ht="9">
      <c r="D267" s="132"/>
      <c r="E267" s="132"/>
      <c r="F267" s="132"/>
    </row>
    <row r="268" spans="4:6" ht="9">
      <c r="D268" s="132"/>
      <c r="E268" s="132"/>
      <c r="F268" s="132"/>
    </row>
    <row r="269" spans="4:6" ht="9">
      <c r="D269" s="132"/>
      <c r="E269" s="132"/>
      <c r="F269" s="132"/>
    </row>
    <row r="270" spans="4:6" ht="9">
      <c r="D270" s="132"/>
      <c r="E270" s="132"/>
      <c r="F270" s="132"/>
    </row>
    <row r="271" spans="4:6" ht="9">
      <c r="D271" s="132"/>
      <c r="E271" s="132"/>
      <c r="F271" s="132"/>
    </row>
    <row r="272" spans="4:6" ht="9">
      <c r="D272" s="132"/>
      <c r="E272" s="132"/>
      <c r="F272" s="132"/>
    </row>
    <row r="273" spans="4:6" ht="9">
      <c r="D273" s="132"/>
      <c r="E273" s="132"/>
      <c r="F273" s="132"/>
    </row>
    <row r="274" spans="4:6" ht="9">
      <c r="D274" s="132"/>
      <c r="E274" s="132"/>
      <c r="F274" s="132"/>
    </row>
    <row r="275" spans="4:6" ht="9">
      <c r="D275" s="132"/>
      <c r="E275" s="132"/>
      <c r="F275" s="132"/>
    </row>
    <row r="276" spans="4:6" ht="9">
      <c r="D276" s="132"/>
      <c r="E276" s="132"/>
      <c r="F276" s="132"/>
    </row>
    <row r="277" spans="4:6" ht="9">
      <c r="D277" s="132"/>
      <c r="E277" s="132"/>
      <c r="F277" s="132"/>
    </row>
    <row r="278" spans="4:6" ht="9">
      <c r="D278" s="132"/>
      <c r="E278" s="132"/>
      <c r="F278" s="132"/>
    </row>
    <row r="279" spans="4:6" ht="9">
      <c r="D279" s="132"/>
      <c r="E279" s="132"/>
      <c r="F279" s="132"/>
    </row>
    <row r="280" spans="4:6" ht="9">
      <c r="D280" s="132"/>
      <c r="E280" s="132"/>
      <c r="F280" s="132"/>
    </row>
    <row r="281" spans="4:6" ht="9">
      <c r="D281" s="132"/>
      <c r="E281" s="132"/>
      <c r="F281" s="132"/>
    </row>
    <row r="282" spans="4:6" ht="9">
      <c r="D282" s="132"/>
      <c r="E282" s="132"/>
      <c r="F282" s="132"/>
    </row>
    <row r="283" spans="4:6" ht="9">
      <c r="D283" s="132"/>
      <c r="E283" s="132"/>
      <c r="F283" s="132"/>
    </row>
    <row r="284" spans="4:6" ht="9">
      <c r="D284" s="132"/>
      <c r="E284" s="132"/>
      <c r="F284" s="132"/>
    </row>
    <row r="285" spans="4:6" ht="9">
      <c r="D285" s="132"/>
      <c r="E285" s="132"/>
      <c r="F285" s="132"/>
    </row>
    <row r="286" spans="4:6" ht="9">
      <c r="D286" s="132"/>
      <c r="E286" s="132"/>
      <c r="F286" s="132"/>
    </row>
    <row r="287" spans="4:6" ht="9">
      <c r="D287" s="132"/>
      <c r="E287" s="132"/>
      <c r="F287" s="132"/>
    </row>
    <row r="288" spans="4:6" ht="9">
      <c r="D288" s="132"/>
      <c r="E288" s="132"/>
      <c r="F288" s="132"/>
    </row>
    <row r="289" spans="4:6" ht="9">
      <c r="D289" s="132"/>
      <c r="E289" s="132"/>
      <c r="F289" s="132"/>
    </row>
    <row r="290" spans="4:6" ht="9">
      <c r="D290" s="132"/>
      <c r="E290" s="132"/>
      <c r="F290" s="132"/>
    </row>
    <row r="291" spans="4:6" ht="9">
      <c r="D291" s="132"/>
      <c r="E291" s="132"/>
      <c r="F291" s="132"/>
    </row>
    <row r="292" spans="4:6" ht="9">
      <c r="D292" s="132"/>
      <c r="E292" s="132"/>
      <c r="F292" s="132"/>
    </row>
    <row r="293" spans="4:6" ht="9">
      <c r="D293" s="132"/>
      <c r="E293" s="132"/>
      <c r="F293" s="132"/>
    </row>
    <row r="294" spans="4:6" ht="9">
      <c r="D294" s="132"/>
      <c r="E294" s="132"/>
      <c r="F294" s="132"/>
    </row>
    <row r="295" spans="4:6" ht="9">
      <c r="D295" s="132"/>
      <c r="E295" s="132"/>
      <c r="F295" s="132"/>
    </row>
    <row r="296" spans="4:6" ht="9">
      <c r="D296" s="132"/>
      <c r="E296" s="132"/>
      <c r="F296" s="132"/>
    </row>
    <row r="297" spans="4:6" ht="9">
      <c r="D297" s="132"/>
      <c r="E297" s="132"/>
      <c r="F297" s="132"/>
    </row>
    <row r="298" spans="4:6" ht="9">
      <c r="D298" s="132"/>
      <c r="E298" s="132"/>
      <c r="F298" s="132"/>
    </row>
    <row r="299" spans="4:6" ht="9">
      <c r="D299" s="132"/>
      <c r="E299" s="132"/>
      <c r="F299" s="132"/>
    </row>
    <row r="300" spans="4:6" ht="9">
      <c r="D300" s="132"/>
      <c r="E300" s="132"/>
      <c r="F300" s="132"/>
    </row>
    <row r="301" spans="4:6" ht="9">
      <c r="D301" s="132"/>
      <c r="E301" s="132"/>
      <c r="F301" s="132"/>
    </row>
    <row r="302" spans="4:6" ht="9">
      <c r="D302" s="132"/>
      <c r="E302" s="132"/>
      <c r="F302" s="132"/>
    </row>
    <row r="303" spans="4:6" ht="9">
      <c r="D303" s="132"/>
      <c r="E303" s="132"/>
      <c r="F303" s="132"/>
    </row>
    <row r="304" spans="4:6" ht="9">
      <c r="D304" s="132"/>
      <c r="E304" s="132"/>
      <c r="F304" s="132"/>
    </row>
    <row r="305" spans="4:6" ht="9">
      <c r="D305" s="132"/>
      <c r="E305" s="132"/>
      <c r="F305" s="132"/>
    </row>
    <row r="306" spans="4:6" ht="9">
      <c r="D306" s="132"/>
      <c r="E306" s="132"/>
      <c r="F306" s="132"/>
    </row>
    <row r="307" spans="4:6" ht="9">
      <c r="D307" s="132"/>
      <c r="E307" s="132"/>
      <c r="F307" s="132"/>
    </row>
    <row r="308" spans="4:6" ht="9">
      <c r="D308" s="132"/>
      <c r="E308" s="132"/>
      <c r="F308" s="132"/>
    </row>
    <row r="309" spans="4:6" ht="9">
      <c r="D309" s="132"/>
      <c r="E309" s="132"/>
      <c r="F309" s="132"/>
    </row>
    <row r="310" spans="4:6" ht="9">
      <c r="D310" s="132"/>
      <c r="E310" s="132"/>
      <c r="F310" s="132"/>
    </row>
    <row r="311" spans="4:6" ht="9">
      <c r="D311" s="132"/>
      <c r="E311" s="132"/>
      <c r="F311" s="132"/>
    </row>
    <row r="312" spans="4:6" ht="9">
      <c r="D312" s="132"/>
      <c r="E312" s="132"/>
      <c r="F312" s="132"/>
    </row>
    <row r="313" spans="4:6" ht="9">
      <c r="D313" s="132"/>
      <c r="E313" s="132"/>
      <c r="F313" s="132"/>
    </row>
    <row r="314" spans="4:6" ht="9">
      <c r="D314" s="132"/>
      <c r="E314" s="132"/>
      <c r="F314" s="132"/>
    </row>
    <row r="315" spans="4:6" ht="9">
      <c r="D315" s="132"/>
      <c r="E315" s="132"/>
      <c r="F315" s="132"/>
    </row>
    <row r="316" spans="4:6" ht="9">
      <c r="D316" s="132"/>
      <c r="E316" s="132"/>
      <c r="F316" s="132"/>
    </row>
    <row r="317" spans="4:6" ht="9">
      <c r="D317" s="132"/>
      <c r="E317" s="132"/>
      <c r="F317" s="132"/>
    </row>
    <row r="318" spans="4:6" ht="9">
      <c r="D318" s="132"/>
      <c r="E318" s="132"/>
      <c r="F318" s="132"/>
    </row>
    <row r="319" spans="4:6" ht="9">
      <c r="D319" s="132"/>
      <c r="E319" s="132"/>
      <c r="F319" s="132"/>
    </row>
    <row r="320" spans="4:6" ht="9">
      <c r="D320" s="132"/>
      <c r="E320" s="132"/>
      <c r="F320" s="132"/>
    </row>
    <row r="321" spans="4:6" ht="9">
      <c r="D321" s="132"/>
      <c r="E321" s="132"/>
      <c r="F321" s="132"/>
    </row>
    <row r="322" spans="4:6" ht="9">
      <c r="D322" s="132"/>
      <c r="E322" s="132"/>
      <c r="F322" s="132"/>
    </row>
    <row r="323" spans="4:6" ht="9">
      <c r="D323" s="132"/>
      <c r="E323" s="132"/>
      <c r="F323" s="132"/>
    </row>
    <row r="324" spans="4:6" ht="9">
      <c r="D324" s="132"/>
      <c r="E324" s="132"/>
      <c r="F324" s="132"/>
    </row>
    <row r="325" spans="4:6" ht="9">
      <c r="D325" s="132"/>
      <c r="E325" s="132"/>
      <c r="F325" s="132"/>
    </row>
    <row r="326" spans="4:6" ht="9">
      <c r="D326" s="132"/>
      <c r="E326" s="132"/>
      <c r="F326" s="132"/>
    </row>
    <row r="327" spans="4:6" ht="9">
      <c r="D327" s="132"/>
      <c r="E327" s="132"/>
      <c r="F327" s="132"/>
    </row>
    <row r="328" spans="4:6" ht="9">
      <c r="D328" s="132"/>
      <c r="E328" s="132"/>
      <c r="F328" s="132"/>
    </row>
    <row r="329" spans="4:6" ht="9">
      <c r="D329" s="132"/>
      <c r="E329" s="132"/>
      <c r="F329" s="132"/>
    </row>
    <row r="330" spans="4:6" ht="9">
      <c r="D330" s="132"/>
      <c r="E330" s="132"/>
      <c r="F330" s="132"/>
    </row>
    <row r="331" spans="4:6" ht="9">
      <c r="D331" s="132"/>
      <c r="E331" s="132"/>
      <c r="F331" s="132"/>
    </row>
    <row r="332" spans="4:6" ht="9">
      <c r="D332" s="132"/>
      <c r="E332" s="132"/>
      <c r="F332" s="132"/>
    </row>
    <row r="333" spans="4:6" ht="9">
      <c r="D333" s="132"/>
      <c r="E333" s="132"/>
      <c r="F333" s="132"/>
    </row>
    <row r="334" spans="4:6" ht="9">
      <c r="D334" s="132"/>
      <c r="E334" s="132"/>
      <c r="F334" s="132"/>
    </row>
    <row r="335" spans="4:6" ht="9">
      <c r="D335" s="132"/>
      <c r="E335" s="132"/>
      <c r="F335" s="132"/>
    </row>
    <row r="336" spans="4:6" ht="9">
      <c r="D336" s="132"/>
      <c r="E336" s="132"/>
      <c r="F336" s="132"/>
    </row>
    <row r="337" spans="4:6" ht="9">
      <c r="D337" s="132"/>
      <c r="E337" s="132"/>
      <c r="F337" s="132"/>
    </row>
    <row r="338" spans="4:6" ht="9">
      <c r="D338" s="132"/>
      <c r="E338" s="132"/>
      <c r="F338" s="132"/>
    </row>
    <row r="339" spans="4:6" ht="9">
      <c r="D339" s="132"/>
      <c r="E339" s="132"/>
      <c r="F339" s="132"/>
    </row>
    <row r="340" spans="4:6" ht="9">
      <c r="D340" s="132"/>
      <c r="E340" s="132"/>
      <c r="F340" s="132"/>
    </row>
    <row r="341" spans="4:6" ht="9">
      <c r="D341" s="132"/>
      <c r="E341" s="132"/>
      <c r="F341" s="132"/>
    </row>
    <row r="342" spans="4:6" ht="9">
      <c r="D342" s="132"/>
      <c r="E342" s="132"/>
      <c r="F342" s="132"/>
    </row>
    <row r="343" spans="4:6" ht="9">
      <c r="D343" s="132"/>
      <c r="E343" s="132"/>
      <c r="F343" s="132"/>
    </row>
    <row r="344" spans="4:6" ht="9">
      <c r="D344" s="132"/>
      <c r="E344" s="132"/>
      <c r="F344" s="132"/>
    </row>
    <row r="345" spans="4:6" ht="9">
      <c r="D345" s="132"/>
      <c r="E345" s="132"/>
      <c r="F345" s="132"/>
    </row>
    <row r="346" spans="4:6" ht="9">
      <c r="D346" s="132"/>
      <c r="E346" s="132"/>
      <c r="F346" s="132"/>
    </row>
    <row r="347" spans="4:6" ht="9">
      <c r="D347" s="132"/>
      <c r="E347" s="132"/>
      <c r="F347" s="132"/>
    </row>
    <row r="348" spans="4:6" ht="9">
      <c r="D348" s="132"/>
      <c r="E348" s="132"/>
      <c r="F348" s="132"/>
    </row>
    <row r="349" spans="4:6" ht="9">
      <c r="D349" s="132"/>
      <c r="E349" s="132"/>
      <c r="F349" s="132"/>
    </row>
    <row r="350" spans="4:6" ht="9">
      <c r="D350" s="132"/>
      <c r="E350" s="132"/>
      <c r="F350" s="132"/>
    </row>
    <row r="351" spans="4:6" ht="9">
      <c r="D351" s="132"/>
      <c r="E351" s="132"/>
      <c r="F351" s="132"/>
    </row>
    <row r="352" spans="4:6" ht="9">
      <c r="D352" s="132"/>
      <c r="E352" s="132"/>
      <c r="F352" s="132"/>
    </row>
    <row r="353" spans="4:6" ht="9">
      <c r="D353" s="132"/>
      <c r="E353" s="132"/>
      <c r="F353" s="132"/>
    </row>
    <row r="354" spans="4:6" ht="9">
      <c r="D354" s="132"/>
      <c r="E354" s="132"/>
      <c r="F354" s="132"/>
    </row>
    <row r="355" spans="4:6" ht="9">
      <c r="D355" s="132"/>
      <c r="E355" s="132"/>
      <c r="F355" s="132"/>
    </row>
    <row r="356" spans="4:6" ht="9">
      <c r="D356" s="132"/>
      <c r="E356" s="132"/>
      <c r="F356" s="132"/>
    </row>
    <row r="357" spans="4:6" ht="9">
      <c r="D357" s="132"/>
      <c r="E357" s="132"/>
      <c r="F357" s="132"/>
    </row>
    <row r="358" spans="4:6" ht="9">
      <c r="D358" s="132"/>
      <c r="E358" s="132"/>
      <c r="F358" s="132"/>
    </row>
    <row r="359" spans="4:6" ht="9">
      <c r="D359" s="132"/>
      <c r="E359" s="132"/>
      <c r="F359" s="132"/>
    </row>
    <row r="360" spans="4:6" ht="9">
      <c r="D360" s="132"/>
      <c r="E360" s="132"/>
      <c r="F360" s="132"/>
    </row>
    <row r="361" spans="4:6" ht="9">
      <c r="D361" s="132"/>
      <c r="E361" s="132"/>
      <c r="F361" s="132"/>
    </row>
    <row r="362" spans="4:6" ht="9">
      <c r="D362" s="132"/>
      <c r="E362" s="132"/>
      <c r="F362" s="132"/>
    </row>
    <row r="363" spans="4:6" ht="9">
      <c r="D363" s="132"/>
      <c r="E363" s="132"/>
      <c r="F363" s="132"/>
    </row>
    <row r="364" spans="4:6" ht="9">
      <c r="D364" s="132"/>
      <c r="E364" s="132"/>
      <c r="F364" s="132"/>
    </row>
    <row r="365" spans="4:6" ht="9">
      <c r="D365" s="132"/>
      <c r="E365" s="132"/>
      <c r="F365" s="132"/>
    </row>
    <row r="366" spans="4:6" ht="9">
      <c r="D366" s="132"/>
      <c r="E366" s="132"/>
      <c r="F366" s="132"/>
    </row>
    <row r="367" spans="4:6" ht="9">
      <c r="D367" s="132"/>
      <c r="E367" s="132"/>
      <c r="F367" s="132"/>
    </row>
    <row r="368" spans="4:6" ht="9">
      <c r="D368" s="132"/>
      <c r="E368" s="132"/>
      <c r="F368" s="132"/>
    </row>
    <row r="369" spans="4:6" ht="9">
      <c r="D369" s="132"/>
      <c r="E369" s="132"/>
      <c r="F369" s="132"/>
    </row>
    <row r="370" spans="4:6" ht="9">
      <c r="D370" s="132"/>
      <c r="E370" s="132"/>
      <c r="F370" s="132"/>
    </row>
    <row r="371" spans="4:6" ht="9">
      <c r="D371" s="132"/>
      <c r="E371" s="132"/>
      <c r="F371" s="132"/>
    </row>
    <row r="372" spans="4:6" ht="9">
      <c r="D372" s="132"/>
      <c r="E372" s="132"/>
      <c r="F372" s="132"/>
    </row>
    <row r="373" spans="4:6" ht="9">
      <c r="D373" s="132"/>
      <c r="E373" s="132"/>
      <c r="F373" s="132"/>
    </row>
    <row r="374" spans="4:6" ht="9">
      <c r="D374" s="132"/>
      <c r="E374" s="132"/>
      <c r="F374" s="132"/>
    </row>
    <row r="375" spans="4:6" ht="9">
      <c r="D375" s="132"/>
      <c r="E375" s="132"/>
      <c r="F375" s="132"/>
    </row>
    <row r="376" spans="4:6" ht="9">
      <c r="D376" s="132"/>
      <c r="E376" s="132"/>
      <c r="F376" s="132"/>
    </row>
    <row r="377" spans="4:6" ht="9">
      <c r="D377" s="132"/>
      <c r="E377" s="132"/>
      <c r="F377" s="132"/>
    </row>
    <row r="378" spans="4:6" ht="9">
      <c r="D378" s="132"/>
      <c r="E378" s="132"/>
      <c r="F378" s="132"/>
    </row>
    <row r="379" spans="4:6" ht="9">
      <c r="D379" s="132"/>
      <c r="E379" s="132"/>
      <c r="F379" s="132"/>
    </row>
    <row r="380" spans="4:6" ht="9">
      <c r="D380" s="132"/>
      <c r="E380" s="132"/>
      <c r="F380" s="132"/>
    </row>
    <row r="381" spans="4:6" ht="9">
      <c r="D381" s="132"/>
      <c r="E381" s="132"/>
      <c r="F381" s="132"/>
    </row>
    <row r="382" spans="4:6" ht="9">
      <c r="D382" s="132"/>
      <c r="E382" s="132"/>
      <c r="F382" s="132"/>
    </row>
    <row r="383" spans="4:6" ht="9">
      <c r="D383" s="132"/>
      <c r="E383" s="132"/>
      <c r="F383" s="132"/>
    </row>
    <row r="384" spans="4:6" ht="9">
      <c r="D384" s="132"/>
      <c r="E384" s="132"/>
      <c r="F384" s="132"/>
    </row>
    <row r="385" spans="4:6" ht="9">
      <c r="D385" s="132"/>
      <c r="E385" s="132"/>
      <c r="F385" s="132"/>
    </row>
    <row r="386" spans="4:6" ht="9">
      <c r="D386" s="132"/>
      <c r="E386" s="132"/>
      <c r="F386" s="132"/>
    </row>
    <row r="387" spans="4:6" ht="9">
      <c r="D387" s="132"/>
      <c r="E387" s="132"/>
      <c r="F387" s="132"/>
    </row>
    <row r="388" spans="4:6" ht="9">
      <c r="D388" s="132"/>
      <c r="E388" s="132"/>
      <c r="F388" s="132"/>
    </row>
    <row r="389" spans="4:6" ht="9">
      <c r="D389" s="132"/>
      <c r="E389" s="132"/>
      <c r="F389" s="132"/>
    </row>
    <row r="390" spans="4:6" ht="9">
      <c r="D390" s="132"/>
      <c r="E390" s="132"/>
      <c r="F390" s="132"/>
    </row>
    <row r="391" spans="4:6" ht="9">
      <c r="D391" s="132"/>
      <c r="E391" s="132"/>
      <c r="F391" s="132"/>
    </row>
    <row r="392" spans="4:6" ht="9">
      <c r="D392" s="132"/>
      <c r="E392" s="132"/>
      <c r="F392" s="132"/>
    </row>
    <row r="393" spans="4:6" ht="9">
      <c r="D393" s="132"/>
      <c r="E393" s="132"/>
      <c r="F393" s="132"/>
    </row>
    <row r="394" spans="4:6" ht="9">
      <c r="D394" s="132"/>
      <c r="E394" s="132"/>
      <c r="F394" s="132"/>
    </row>
    <row r="395" spans="4:6" ht="9">
      <c r="D395" s="132"/>
      <c r="E395" s="132"/>
      <c r="F395" s="132"/>
    </row>
    <row r="396" spans="4:6" ht="9">
      <c r="D396" s="132"/>
      <c r="E396" s="132"/>
      <c r="F396" s="132"/>
    </row>
    <row r="397" spans="4:6" ht="9">
      <c r="D397" s="132"/>
      <c r="E397" s="132"/>
      <c r="F397" s="132"/>
    </row>
    <row r="398" spans="4:6" ht="9">
      <c r="D398" s="132"/>
      <c r="E398" s="132"/>
      <c r="F398" s="132"/>
    </row>
    <row r="399" spans="4:6" ht="9">
      <c r="D399" s="132"/>
      <c r="E399" s="132"/>
      <c r="F399" s="132"/>
    </row>
    <row r="400" spans="4:6" ht="9">
      <c r="D400" s="132"/>
      <c r="E400" s="132"/>
      <c r="F400" s="132"/>
    </row>
    <row r="401" spans="4:6" ht="9">
      <c r="D401" s="132"/>
      <c r="E401" s="132"/>
      <c r="F401" s="132"/>
    </row>
    <row r="402" spans="4:6" ht="9">
      <c r="D402" s="132"/>
      <c r="E402" s="132"/>
      <c r="F402" s="132"/>
    </row>
    <row r="403" spans="4:6" ht="9">
      <c r="D403" s="132"/>
      <c r="E403" s="132"/>
      <c r="F403" s="132"/>
    </row>
    <row r="404" spans="4:6" ht="9">
      <c r="D404" s="132"/>
      <c r="E404" s="132"/>
      <c r="F404" s="132"/>
    </row>
    <row r="405" spans="4:6" ht="9">
      <c r="D405" s="132"/>
      <c r="E405" s="132"/>
      <c r="F405" s="132"/>
    </row>
    <row r="406" spans="4:6" ht="9">
      <c r="D406" s="132"/>
      <c r="E406" s="132"/>
      <c r="F406" s="132"/>
    </row>
    <row r="407" spans="4:6" ht="9">
      <c r="D407" s="132"/>
      <c r="E407" s="132"/>
      <c r="F407" s="132"/>
    </row>
    <row r="408" spans="4:6" ht="9">
      <c r="D408" s="132"/>
      <c r="E408" s="132"/>
      <c r="F408" s="132"/>
    </row>
    <row r="409" spans="4:6" ht="9">
      <c r="D409" s="132"/>
      <c r="E409" s="132"/>
      <c r="F409" s="132"/>
    </row>
    <row r="410" spans="4:6" ht="9">
      <c r="D410" s="132"/>
      <c r="E410" s="132"/>
      <c r="F410" s="132"/>
    </row>
    <row r="411" spans="4:6" ht="9">
      <c r="D411" s="132"/>
      <c r="E411" s="132"/>
      <c r="F411" s="132"/>
    </row>
    <row r="412" spans="4:6" ht="9">
      <c r="D412" s="132"/>
      <c r="E412" s="132"/>
      <c r="F412" s="132"/>
    </row>
    <row r="413" spans="4:6" ht="9">
      <c r="D413" s="132"/>
      <c r="E413" s="132"/>
      <c r="F413" s="132"/>
    </row>
    <row r="414" spans="4:6" ht="9">
      <c r="D414" s="132"/>
      <c r="E414" s="132"/>
      <c r="F414" s="132"/>
    </row>
    <row r="415" spans="4:6" ht="9">
      <c r="D415" s="132"/>
      <c r="E415" s="132"/>
      <c r="F415" s="132"/>
    </row>
    <row r="416" spans="4:6" ht="9">
      <c r="D416" s="132"/>
      <c r="E416" s="132"/>
      <c r="F416" s="132"/>
    </row>
    <row r="417" spans="4:6" ht="9">
      <c r="D417" s="132"/>
      <c r="E417" s="132"/>
      <c r="F417" s="132"/>
    </row>
    <row r="418" spans="4:6" ht="9">
      <c r="D418" s="132"/>
      <c r="E418" s="132"/>
      <c r="F418" s="132"/>
    </row>
    <row r="419" spans="4:6" ht="9">
      <c r="D419" s="132"/>
      <c r="E419" s="132"/>
      <c r="F419" s="132"/>
    </row>
    <row r="420" spans="4:6" ht="9">
      <c r="D420" s="132"/>
      <c r="E420" s="132"/>
      <c r="F420" s="132"/>
    </row>
    <row r="421" spans="4:6" ht="9">
      <c r="D421" s="132"/>
      <c r="E421" s="132"/>
      <c r="F421" s="132"/>
    </row>
    <row r="422" spans="4:6" ht="9">
      <c r="D422" s="132"/>
      <c r="E422" s="132"/>
      <c r="F422" s="132"/>
    </row>
    <row r="423" spans="4:6" ht="9">
      <c r="D423" s="132"/>
      <c r="E423" s="132"/>
      <c r="F423" s="132"/>
    </row>
    <row r="424" spans="4:6" ht="9">
      <c r="D424" s="132"/>
      <c r="E424" s="132"/>
      <c r="F424" s="132"/>
    </row>
    <row r="425" spans="4:6" ht="9">
      <c r="D425" s="132"/>
      <c r="E425" s="132"/>
      <c r="F425" s="132"/>
    </row>
    <row r="426" spans="4:6" ht="9">
      <c r="D426" s="132"/>
      <c r="E426" s="132"/>
      <c r="F426" s="132"/>
    </row>
    <row r="427" spans="4:6" ht="9">
      <c r="D427" s="132"/>
      <c r="E427" s="132"/>
      <c r="F427" s="132"/>
    </row>
    <row r="428" spans="4:6" ht="9">
      <c r="D428" s="132"/>
      <c r="E428" s="132"/>
      <c r="F428" s="132"/>
    </row>
    <row r="429" spans="4:6" ht="9">
      <c r="D429" s="132"/>
      <c r="E429" s="132"/>
      <c r="F429" s="132"/>
    </row>
    <row r="430" spans="4:6" ht="9">
      <c r="D430" s="132"/>
      <c r="E430" s="132"/>
      <c r="F430" s="132"/>
    </row>
    <row r="431" spans="4:6" ht="9">
      <c r="D431" s="132"/>
      <c r="E431" s="132"/>
      <c r="F431" s="132"/>
    </row>
    <row r="432" spans="4:6" ht="9">
      <c r="D432" s="132"/>
      <c r="E432" s="132"/>
      <c r="F432" s="132"/>
    </row>
    <row r="433" spans="4:6" ht="9">
      <c r="D433" s="132"/>
      <c r="E433" s="132"/>
      <c r="F433" s="132"/>
    </row>
    <row r="434" spans="4:6" ht="9">
      <c r="D434" s="132"/>
      <c r="E434" s="132"/>
      <c r="F434" s="132"/>
    </row>
    <row r="435" spans="4:6" ht="9">
      <c r="D435" s="132"/>
      <c r="E435" s="132"/>
      <c r="F435" s="132"/>
    </row>
    <row r="436" spans="4:6" ht="9">
      <c r="D436" s="132"/>
      <c r="E436" s="132"/>
      <c r="F436" s="132"/>
    </row>
    <row r="437" spans="4:6" ht="9">
      <c r="D437" s="132"/>
      <c r="E437" s="132"/>
      <c r="F437" s="132"/>
    </row>
    <row r="438" spans="4:6" ht="9">
      <c r="D438" s="132"/>
      <c r="E438" s="132"/>
      <c r="F438" s="132"/>
    </row>
    <row r="439" spans="4:6" ht="9">
      <c r="D439" s="132"/>
      <c r="E439" s="132"/>
      <c r="F439" s="132"/>
    </row>
    <row r="440" spans="4:6" ht="9">
      <c r="D440" s="132"/>
      <c r="E440" s="132"/>
      <c r="F440" s="132"/>
    </row>
    <row r="441" spans="4:6" ht="9">
      <c r="D441" s="132"/>
      <c r="E441" s="132"/>
      <c r="F441" s="132"/>
    </row>
    <row r="442" spans="4:6" ht="9">
      <c r="D442" s="132"/>
      <c r="E442" s="132"/>
      <c r="F442" s="132"/>
    </row>
    <row r="443" spans="4:6" ht="9">
      <c r="D443" s="132"/>
      <c r="E443" s="132"/>
      <c r="F443" s="132"/>
    </row>
    <row r="444" spans="4:6" ht="9">
      <c r="D444" s="132"/>
      <c r="E444" s="132"/>
      <c r="F444" s="132"/>
    </row>
    <row r="445" spans="4:6" ht="9">
      <c r="D445" s="132"/>
      <c r="E445" s="132"/>
      <c r="F445" s="132"/>
    </row>
    <row r="446" spans="4:6" ht="9">
      <c r="D446" s="132"/>
      <c r="E446" s="132"/>
      <c r="F446" s="132"/>
    </row>
    <row r="447" spans="4:6" ht="9">
      <c r="D447" s="132"/>
      <c r="E447" s="132"/>
      <c r="F447" s="132"/>
    </row>
    <row r="448" spans="4:6" ht="9">
      <c r="D448" s="132"/>
      <c r="E448" s="132"/>
      <c r="F448" s="132"/>
    </row>
    <row r="449" spans="4:6" ht="9">
      <c r="D449" s="132"/>
      <c r="E449" s="132"/>
      <c r="F449" s="132"/>
    </row>
    <row r="450" spans="4:6" ht="9">
      <c r="D450" s="132"/>
      <c r="E450" s="132"/>
      <c r="F450" s="132"/>
    </row>
    <row r="451" spans="4:6" ht="9">
      <c r="D451" s="132"/>
      <c r="E451" s="132"/>
      <c r="F451" s="132"/>
    </row>
    <row r="452" spans="4:6" ht="9">
      <c r="D452" s="132"/>
      <c r="E452" s="132"/>
      <c r="F452" s="132"/>
    </row>
    <row r="453" spans="4:6" ht="9">
      <c r="D453" s="132"/>
      <c r="E453" s="132"/>
      <c r="F453" s="132"/>
    </row>
    <row r="454" spans="4:6" ht="9">
      <c r="D454" s="132"/>
      <c r="E454" s="132"/>
      <c r="F454" s="132"/>
    </row>
    <row r="455" spans="4:6" ht="9">
      <c r="D455" s="132"/>
      <c r="E455" s="132"/>
      <c r="F455" s="132"/>
    </row>
    <row r="456" spans="4:6" ht="9">
      <c r="D456" s="132"/>
      <c r="E456" s="132"/>
      <c r="F456" s="132"/>
    </row>
    <row r="457" spans="4:6" ht="9">
      <c r="D457" s="132"/>
      <c r="E457" s="132"/>
      <c r="F457" s="132"/>
    </row>
    <row r="458" spans="4:6" ht="9">
      <c r="D458" s="132"/>
      <c r="E458" s="132"/>
      <c r="F458" s="132"/>
    </row>
    <row r="459" spans="4:6" ht="9">
      <c r="D459" s="132"/>
      <c r="E459" s="132"/>
      <c r="F459" s="132"/>
    </row>
    <row r="460" spans="4:6" ht="9">
      <c r="D460" s="132"/>
      <c r="E460" s="132"/>
      <c r="F460" s="132"/>
    </row>
    <row r="461" spans="4:6" ht="9">
      <c r="D461" s="132"/>
      <c r="E461" s="132"/>
      <c r="F461" s="132"/>
    </row>
    <row r="462" spans="4:6" ht="9">
      <c r="D462" s="132"/>
      <c r="E462" s="132"/>
      <c r="F462" s="132"/>
    </row>
    <row r="463" spans="4:6" ht="9">
      <c r="D463" s="132"/>
      <c r="E463" s="132"/>
      <c r="F463" s="132"/>
    </row>
    <row r="464" spans="4:6" ht="9">
      <c r="D464" s="132"/>
      <c r="E464" s="132"/>
      <c r="F464" s="132"/>
    </row>
    <row r="465" spans="4:6" ht="9">
      <c r="D465" s="132"/>
      <c r="E465" s="132"/>
      <c r="F465" s="132"/>
    </row>
    <row r="466" spans="4:6" ht="9">
      <c r="D466" s="132"/>
      <c r="E466" s="132"/>
      <c r="F466" s="132"/>
    </row>
    <row r="467" spans="4:6" ht="9">
      <c r="D467" s="132"/>
      <c r="E467" s="132"/>
      <c r="F467" s="132"/>
    </row>
    <row r="468" spans="4:6" ht="9">
      <c r="D468" s="132"/>
      <c r="E468" s="132"/>
      <c r="F468" s="132"/>
    </row>
    <row r="469" spans="4:6" ht="9">
      <c r="D469" s="132"/>
      <c r="E469" s="132"/>
      <c r="F469" s="132"/>
    </row>
    <row r="470" spans="4:6" ht="9">
      <c r="D470" s="132"/>
      <c r="E470" s="132"/>
      <c r="F470" s="132"/>
    </row>
    <row r="471" spans="4:6" ht="9">
      <c r="D471" s="132"/>
      <c r="E471" s="132"/>
      <c r="F471" s="132"/>
    </row>
    <row r="472" spans="4:6" ht="9">
      <c r="D472" s="132"/>
      <c r="E472" s="132"/>
      <c r="F472" s="132"/>
    </row>
    <row r="473" spans="4:6" ht="9">
      <c r="D473" s="132"/>
      <c r="E473" s="132"/>
      <c r="F473" s="132"/>
    </row>
    <row r="474" spans="4:6" ht="9">
      <c r="D474" s="132"/>
      <c r="E474" s="132"/>
      <c r="F474" s="132"/>
    </row>
    <row r="475" spans="4:6" ht="9">
      <c r="D475" s="132"/>
      <c r="E475" s="132"/>
      <c r="F475" s="132"/>
    </row>
    <row r="476" spans="4:6" ht="9">
      <c r="D476" s="132"/>
      <c r="E476" s="132"/>
      <c r="F476" s="132"/>
    </row>
    <row r="477" spans="4:6" ht="9">
      <c r="D477" s="132"/>
      <c r="E477" s="132"/>
      <c r="F477" s="132"/>
    </row>
    <row r="478" spans="4:6" ht="9">
      <c r="D478" s="132"/>
      <c r="E478" s="132"/>
      <c r="F478" s="132"/>
    </row>
    <row r="479" spans="4:6" ht="9">
      <c r="D479" s="132"/>
      <c r="E479" s="132"/>
      <c r="F479" s="132"/>
    </row>
    <row r="480" spans="4:6" ht="9">
      <c r="D480" s="132"/>
      <c r="E480" s="132"/>
      <c r="F480" s="132"/>
    </row>
    <row r="481" spans="4:6" ht="9">
      <c r="D481" s="132"/>
      <c r="E481" s="132"/>
      <c r="F481" s="132"/>
    </row>
    <row r="482" spans="4:6" ht="9">
      <c r="D482" s="132"/>
      <c r="E482" s="132"/>
      <c r="F482" s="132"/>
    </row>
    <row r="483" spans="4:6" ht="9">
      <c r="D483" s="132"/>
      <c r="E483" s="132"/>
      <c r="F483" s="132"/>
    </row>
    <row r="484" spans="4:6" ht="9">
      <c r="D484" s="132"/>
      <c r="E484" s="132"/>
      <c r="F484" s="132"/>
    </row>
    <row r="485" spans="4:6" ht="9">
      <c r="D485" s="132"/>
      <c r="E485" s="132"/>
      <c r="F485" s="132"/>
    </row>
    <row r="486" spans="4:6" ht="9">
      <c r="D486" s="132"/>
      <c r="E486" s="132"/>
      <c r="F486" s="132"/>
    </row>
    <row r="487" spans="4:6" ht="9">
      <c r="D487" s="132"/>
      <c r="E487" s="132"/>
      <c r="F487" s="132"/>
    </row>
    <row r="488" spans="4:6" ht="9">
      <c r="D488" s="132"/>
      <c r="E488" s="132"/>
      <c r="F488" s="132"/>
    </row>
    <row r="489" spans="4:6" ht="9">
      <c r="D489" s="132"/>
      <c r="E489" s="132"/>
      <c r="F489" s="132"/>
    </row>
    <row r="490" spans="4:6" ht="9">
      <c r="D490" s="132"/>
      <c r="E490" s="132"/>
      <c r="F490" s="132"/>
    </row>
    <row r="491" spans="4:6" ht="9">
      <c r="D491" s="132"/>
      <c r="E491" s="132"/>
      <c r="F491" s="132"/>
    </row>
    <row r="492" spans="4:6" ht="9">
      <c r="D492" s="132"/>
      <c r="E492" s="132"/>
      <c r="F492" s="132"/>
    </row>
    <row r="493" spans="4:6" ht="9">
      <c r="D493" s="132"/>
      <c r="E493" s="132"/>
      <c r="F493" s="132"/>
    </row>
    <row r="494" spans="4:6" ht="9">
      <c r="D494" s="132"/>
      <c r="E494" s="132"/>
      <c r="F494" s="132"/>
    </row>
    <row r="495" spans="4:6" ht="9">
      <c r="D495" s="132"/>
      <c r="E495" s="132"/>
      <c r="F495" s="132"/>
    </row>
    <row r="496" spans="4:6" ht="9">
      <c r="D496" s="132"/>
      <c r="E496" s="132"/>
      <c r="F496" s="132"/>
    </row>
    <row r="497" spans="4:6" ht="9">
      <c r="D497" s="132"/>
      <c r="E497" s="132"/>
      <c r="F497" s="132"/>
    </row>
    <row r="498" spans="4:6" ht="9">
      <c r="D498" s="132"/>
      <c r="E498" s="132"/>
      <c r="F498" s="132"/>
    </row>
    <row r="499" spans="4:6" ht="9">
      <c r="D499" s="132"/>
      <c r="E499" s="132"/>
      <c r="F499" s="132"/>
    </row>
    <row r="500" spans="4:6" ht="9">
      <c r="D500" s="132"/>
      <c r="E500" s="132"/>
      <c r="F500" s="132"/>
    </row>
    <row r="501" spans="4:6" ht="9">
      <c r="D501" s="132"/>
      <c r="E501" s="132"/>
      <c r="F501" s="132"/>
    </row>
    <row r="502" spans="4:6" ht="9">
      <c r="D502" s="132"/>
      <c r="E502" s="132"/>
      <c r="F502" s="132"/>
    </row>
    <row r="503" spans="4:6" ht="9">
      <c r="D503" s="132"/>
      <c r="E503" s="132"/>
      <c r="F503" s="132"/>
    </row>
    <row r="504" spans="4:6" ht="9">
      <c r="D504" s="132"/>
      <c r="E504" s="132"/>
      <c r="F504" s="132"/>
    </row>
    <row r="505" spans="4:6" ht="9">
      <c r="D505" s="132"/>
      <c r="E505" s="132"/>
      <c r="F505" s="132"/>
    </row>
    <row r="506" spans="4:6" ht="9">
      <c r="D506" s="132"/>
      <c r="E506" s="132"/>
      <c r="F506" s="132"/>
    </row>
    <row r="507" spans="4:6" ht="9">
      <c r="D507" s="132"/>
      <c r="E507" s="132"/>
      <c r="F507" s="132"/>
    </row>
    <row r="508" spans="4:6" ht="9">
      <c r="D508" s="132"/>
      <c r="E508" s="132"/>
      <c r="F508" s="132"/>
    </row>
    <row r="509" spans="4:6" ht="9">
      <c r="D509" s="132"/>
      <c r="E509" s="132"/>
      <c r="F509" s="132"/>
    </row>
    <row r="510" spans="4:6" ht="9">
      <c r="D510" s="132"/>
      <c r="E510" s="132"/>
      <c r="F510" s="132"/>
    </row>
    <row r="511" spans="4:6" ht="9">
      <c r="D511" s="132"/>
      <c r="E511" s="132"/>
      <c r="F511" s="132"/>
    </row>
    <row r="512" spans="4:6" ht="9">
      <c r="D512" s="132"/>
      <c r="E512" s="132"/>
      <c r="F512" s="132"/>
    </row>
    <row r="513" spans="4:6" ht="9">
      <c r="D513" s="132"/>
      <c r="E513" s="132"/>
      <c r="F513" s="132"/>
    </row>
    <row r="514" spans="4:6" ht="9">
      <c r="D514" s="132"/>
      <c r="E514" s="132"/>
      <c r="F514" s="132"/>
    </row>
    <row r="515" spans="4:6" ht="9">
      <c r="D515" s="132"/>
      <c r="E515" s="132"/>
      <c r="F515" s="132"/>
    </row>
    <row r="516" spans="4:6" ht="9">
      <c r="D516" s="132"/>
      <c r="E516" s="132"/>
      <c r="F516" s="132"/>
    </row>
    <row r="517" spans="4:6" ht="9">
      <c r="D517" s="132"/>
      <c r="E517" s="132"/>
      <c r="F517" s="132"/>
    </row>
    <row r="518" spans="4:6" ht="9">
      <c r="D518" s="132"/>
      <c r="E518" s="132"/>
      <c r="F518" s="132"/>
    </row>
    <row r="519" spans="4:6" ht="9">
      <c r="D519" s="132"/>
      <c r="E519" s="132"/>
      <c r="F519" s="132"/>
    </row>
    <row r="520" spans="4:6" ht="9">
      <c r="D520" s="132"/>
      <c r="E520" s="132"/>
      <c r="F520" s="132"/>
    </row>
    <row r="521" spans="4:6" ht="9">
      <c r="D521" s="132"/>
      <c r="E521" s="132"/>
      <c r="F521" s="132"/>
    </row>
    <row r="522" spans="4:6" ht="9">
      <c r="D522" s="132"/>
      <c r="E522" s="132"/>
      <c r="F522" s="132"/>
    </row>
    <row r="523" spans="4:6" ht="9">
      <c r="D523" s="132"/>
      <c r="E523" s="132"/>
      <c r="F523" s="132"/>
    </row>
    <row r="524" spans="4:6" ht="9">
      <c r="D524" s="132"/>
      <c r="E524" s="132"/>
      <c r="F524" s="132"/>
    </row>
    <row r="525" spans="4:6" ht="9">
      <c r="D525" s="132"/>
      <c r="E525" s="132"/>
      <c r="F525" s="132"/>
    </row>
    <row r="526" spans="4:6" ht="9">
      <c r="D526" s="132"/>
      <c r="E526" s="132"/>
      <c r="F526" s="132"/>
    </row>
    <row r="527" spans="4:6" ht="9">
      <c r="D527" s="132"/>
      <c r="E527" s="132"/>
      <c r="F527" s="132"/>
    </row>
    <row r="528" spans="4:6" ht="9">
      <c r="D528" s="132"/>
      <c r="E528" s="132"/>
      <c r="F528" s="132"/>
    </row>
    <row r="529" spans="4:6" ht="9">
      <c r="D529" s="132"/>
      <c r="E529" s="132"/>
      <c r="F529" s="132"/>
    </row>
    <row r="530" spans="4:6" ht="9">
      <c r="D530" s="132"/>
      <c r="E530" s="132"/>
      <c r="F530" s="132"/>
    </row>
    <row r="531" spans="4:6" ht="9">
      <c r="D531" s="132"/>
      <c r="E531" s="132"/>
      <c r="F531" s="132"/>
    </row>
    <row r="532" spans="4:6" ht="9">
      <c r="D532" s="132"/>
      <c r="E532" s="132"/>
      <c r="F532" s="132"/>
    </row>
    <row r="533" spans="4:6" ht="9">
      <c r="D533" s="132"/>
      <c r="E533" s="132"/>
      <c r="F533" s="132"/>
    </row>
    <row r="534" spans="4:6" ht="9">
      <c r="D534" s="132"/>
      <c r="E534" s="132"/>
      <c r="F534" s="132"/>
    </row>
    <row r="535" spans="4:6" ht="9">
      <c r="D535" s="132"/>
      <c r="E535" s="132"/>
      <c r="F535" s="132"/>
    </row>
    <row r="536" spans="4:6" ht="9">
      <c r="D536" s="132"/>
      <c r="E536" s="132"/>
      <c r="F536" s="132"/>
    </row>
    <row r="537" spans="4:6" ht="9">
      <c r="D537" s="132"/>
      <c r="E537" s="132"/>
      <c r="F537" s="132"/>
    </row>
    <row r="538" spans="4:6" ht="9">
      <c r="D538" s="132"/>
      <c r="E538" s="132"/>
      <c r="F538" s="132"/>
    </row>
    <row r="539" spans="4:6" ht="9">
      <c r="D539" s="132"/>
      <c r="E539" s="132"/>
      <c r="F539" s="132"/>
    </row>
    <row r="540" spans="4:6" ht="9">
      <c r="D540" s="132"/>
      <c r="E540" s="132"/>
      <c r="F540" s="132"/>
    </row>
    <row r="541" spans="4:6" ht="9">
      <c r="D541" s="132"/>
      <c r="E541" s="132"/>
      <c r="F541" s="132"/>
    </row>
    <row r="542" spans="4:6" ht="9">
      <c r="D542" s="132"/>
      <c r="E542" s="132"/>
      <c r="F542" s="132"/>
    </row>
    <row r="543" spans="4:6" ht="9">
      <c r="D543" s="132"/>
      <c r="E543" s="132"/>
      <c r="F543" s="132"/>
    </row>
    <row r="544" spans="4:6" ht="9">
      <c r="D544" s="132"/>
      <c r="E544" s="132"/>
      <c r="F544" s="132"/>
    </row>
    <row r="545" spans="4:6" ht="9">
      <c r="D545" s="132"/>
      <c r="E545" s="132"/>
      <c r="F545" s="132"/>
    </row>
    <row r="546" spans="4:6" ht="9">
      <c r="D546" s="132"/>
      <c r="E546" s="132"/>
      <c r="F546" s="132"/>
    </row>
    <row r="547" spans="4:6" ht="9">
      <c r="D547" s="132"/>
      <c r="E547" s="132"/>
      <c r="F547" s="132"/>
    </row>
    <row r="548" spans="4:6" ht="9">
      <c r="D548" s="132"/>
      <c r="E548" s="132"/>
      <c r="F548" s="132"/>
    </row>
    <row r="549" spans="4:6" ht="9">
      <c r="D549" s="132"/>
      <c r="E549" s="132"/>
      <c r="F549" s="132"/>
    </row>
    <row r="550" spans="4:6" ht="9">
      <c r="D550" s="132"/>
      <c r="E550" s="132"/>
      <c r="F550" s="132"/>
    </row>
    <row r="551" spans="4:6" ht="9">
      <c r="D551" s="132"/>
      <c r="E551" s="132"/>
      <c r="F551" s="132"/>
    </row>
    <row r="552" spans="4:6" ht="9">
      <c r="D552" s="132"/>
      <c r="E552" s="132"/>
      <c r="F552" s="132"/>
    </row>
    <row r="553" spans="4:6" ht="9">
      <c r="D553" s="132"/>
      <c r="E553" s="132"/>
      <c r="F553" s="132"/>
    </row>
    <row r="554" spans="4:6" ht="9">
      <c r="D554" s="132"/>
      <c r="E554" s="132"/>
      <c r="F554" s="132"/>
    </row>
    <row r="555" spans="4:6" ht="9">
      <c r="D555" s="132"/>
      <c r="E555" s="132"/>
      <c r="F555" s="132"/>
    </row>
    <row r="556" spans="4:6" ht="9">
      <c r="D556" s="132"/>
      <c r="E556" s="132"/>
      <c r="F556" s="132"/>
    </row>
    <row r="557" spans="4:6" ht="9">
      <c r="D557" s="132"/>
      <c r="E557" s="132"/>
      <c r="F557" s="132"/>
    </row>
    <row r="558" spans="4:6" ht="9">
      <c r="D558" s="132"/>
      <c r="E558" s="132"/>
      <c r="F558" s="132"/>
    </row>
    <row r="559" spans="4:6" ht="9">
      <c r="D559" s="132"/>
      <c r="E559" s="132"/>
      <c r="F559" s="132"/>
    </row>
    <row r="560" spans="4:6" ht="9">
      <c r="D560" s="132"/>
      <c r="E560" s="132"/>
      <c r="F560" s="132"/>
    </row>
    <row r="561" spans="4:6" ht="9">
      <c r="D561" s="132"/>
      <c r="E561" s="132"/>
      <c r="F561" s="132"/>
    </row>
    <row r="562" spans="4:6" ht="9">
      <c r="D562" s="132"/>
      <c r="E562" s="132"/>
      <c r="F562" s="132"/>
    </row>
    <row r="563" spans="4:6" ht="9">
      <c r="D563" s="132"/>
      <c r="E563" s="132"/>
      <c r="F563" s="132"/>
    </row>
    <row r="564" spans="4:6" ht="9">
      <c r="D564" s="132"/>
      <c r="E564" s="132"/>
      <c r="F564" s="132"/>
    </row>
    <row r="565" spans="4:6" ht="9">
      <c r="D565" s="132"/>
      <c r="E565" s="132"/>
      <c r="F565" s="132"/>
    </row>
    <row r="566" spans="4:6" ht="9">
      <c r="D566" s="132"/>
      <c r="E566" s="132"/>
      <c r="F566" s="132"/>
    </row>
    <row r="567" spans="4:6" ht="9">
      <c r="D567" s="132"/>
      <c r="E567" s="132"/>
      <c r="F567" s="132"/>
    </row>
    <row r="568" spans="4:6" ht="9">
      <c r="D568" s="132"/>
      <c r="E568" s="132"/>
      <c r="F568" s="132"/>
    </row>
    <row r="569" spans="4:6" ht="9">
      <c r="D569" s="132"/>
      <c r="E569" s="132"/>
      <c r="F569" s="132"/>
    </row>
    <row r="570" spans="4:6" ht="9">
      <c r="D570" s="132"/>
      <c r="E570" s="132"/>
      <c r="F570" s="132"/>
    </row>
    <row r="571" spans="4:6" ht="9">
      <c r="D571" s="132"/>
      <c r="E571" s="132"/>
      <c r="F571" s="132"/>
    </row>
    <row r="572" spans="4:6" ht="9">
      <c r="D572" s="132"/>
      <c r="E572" s="132"/>
      <c r="F572" s="132"/>
    </row>
    <row r="573" spans="4:6" ht="9">
      <c r="D573" s="132"/>
      <c r="E573" s="132"/>
      <c r="F573" s="132"/>
    </row>
    <row r="574" spans="4:6" ht="9">
      <c r="D574" s="132"/>
      <c r="E574" s="132"/>
      <c r="F574" s="132"/>
    </row>
    <row r="575" spans="4:6" ht="9">
      <c r="D575" s="132"/>
      <c r="E575" s="132"/>
      <c r="F575" s="132"/>
    </row>
    <row r="576" spans="4:6" ht="9">
      <c r="D576" s="132"/>
      <c r="E576" s="132"/>
      <c r="F576" s="132"/>
    </row>
    <row r="577" spans="4:6" ht="9">
      <c r="D577" s="132"/>
      <c r="E577" s="132"/>
      <c r="F577" s="132"/>
    </row>
    <row r="578" spans="4:6" ht="9">
      <c r="D578" s="132"/>
      <c r="E578" s="132"/>
      <c r="F578" s="132"/>
    </row>
    <row r="579" spans="4:6" ht="9">
      <c r="D579" s="132"/>
      <c r="E579" s="132"/>
      <c r="F579" s="132"/>
    </row>
    <row r="580" spans="4:6" ht="9">
      <c r="D580" s="132"/>
      <c r="E580" s="132"/>
      <c r="F580" s="132"/>
    </row>
    <row r="581" spans="4:6" ht="9">
      <c r="D581" s="132"/>
      <c r="E581" s="132"/>
      <c r="F581" s="132"/>
    </row>
    <row r="582" spans="4:6" ht="9">
      <c r="D582" s="132"/>
      <c r="E582" s="132"/>
      <c r="F582" s="132"/>
    </row>
    <row r="583" spans="4:6" ht="9">
      <c r="D583" s="132"/>
      <c r="E583" s="132"/>
      <c r="F583" s="132"/>
    </row>
    <row r="584" spans="4:6" ht="9">
      <c r="D584" s="132"/>
      <c r="E584" s="132"/>
      <c r="F584" s="132"/>
    </row>
    <row r="585" spans="4:6" ht="9">
      <c r="D585" s="132"/>
      <c r="E585" s="132"/>
      <c r="F585" s="132"/>
    </row>
    <row r="586" spans="4:6" ht="9">
      <c r="D586" s="132"/>
      <c r="E586" s="132"/>
      <c r="F586" s="132"/>
    </row>
    <row r="587" spans="4:6" ht="9">
      <c r="D587" s="132"/>
      <c r="E587" s="132"/>
      <c r="F587" s="132"/>
    </row>
    <row r="588" spans="4:6" ht="9">
      <c r="D588" s="132"/>
      <c r="E588" s="132"/>
      <c r="F588" s="132"/>
    </row>
    <row r="589" spans="4:6" ht="9">
      <c r="D589" s="132"/>
      <c r="E589" s="132"/>
      <c r="F589" s="132"/>
    </row>
    <row r="590" spans="4:6" ht="9">
      <c r="D590" s="132"/>
      <c r="E590" s="132"/>
      <c r="F590" s="132"/>
    </row>
    <row r="591" spans="4:6" ht="9">
      <c r="D591" s="132"/>
      <c r="E591" s="132"/>
      <c r="F591" s="132"/>
    </row>
    <row r="592" spans="4:6" ht="9">
      <c r="D592" s="132"/>
      <c r="E592" s="132"/>
      <c r="F592" s="132"/>
    </row>
    <row r="593" spans="4:6" ht="9">
      <c r="D593" s="132"/>
      <c r="E593" s="132"/>
      <c r="F593" s="132"/>
    </row>
    <row r="594" spans="4:6" ht="9">
      <c r="D594" s="132"/>
      <c r="E594" s="132"/>
      <c r="F594" s="132"/>
    </row>
    <row r="595" spans="4:6" ht="9">
      <c r="D595" s="132"/>
      <c r="E595" s="132"/>
      <c r="F595" s="132"/>
    </row>
    <row r="596" spans="4:6" ht="9">
      <c r="D596" s="132"/>
      <c r="E596" s="132"/>
      <c r="F596" s="132"/>
    </row>
    <row r="597" spans="4:6" ht="9">
      <c r="D597" s="132"/>
      <c r="E597" s="132"/>
      <c r="F597" s="132"/>
    </row>
    <row r="598" spans="4:6" ht="9">
      <c r="D598" s="132"/>
      <c r="E598" s="132"/>
      <c r="F598" s="132"/>
    </row>
    <row r="599" spans="4:6" ht="9">
      <c r="D599" s="132"/>
      <c r="E599" s="132"/>
      <c r="F599" s="132"/>
    </row>
    <row r="600" spans="4:6" ht="9">
      <c r="D600" s="132"/>
      <c r="E600" s="132"/>
      <c r="F600" s="132"/>
    </row>
    <row r="601" spans="4:6" ht="9">
      <c r="D601" s="132"/>
      <c r="E601" s="132"/>
      <c r="F601" s="132"/>
    </row>
    <row r="602" spans="4:6" ht="9">
      <c r="D602" s="132"/>
      <c r="E602" s="132"/>
      <c r="F602" s="132"/>
    </row>
    <row r="603" spans="4:6" ht="9">
      <c r="D603" s="132"/>
      <c r="E603" s="132"/>
      <c r="F603" s="132"/>
    </row>
    <row r="604" spans="4:6" ht="9">
      <c r="D604" s="132"/>
      <c r="E604" s="132"/>
      <c r="F604" s="132"/>
    </row>
    <row r="605" spans="4:6" ht="9">
      <c r="D605" s="132"/>
      <c r="E605" s="132"/>
      <c r="F605" s="132"/>
    </row>
    <row r="606" spans="4:6" ht="9">
      <c r="D606" s="132"/>
      <c r="E606" s="132"/>
      <c r="F606" s="132"/>
    </row>
    <row r="607" spans="4:6" ht="9">
      <c r="D607" s="132"/>
      <c r="E607" s="132"/>
      <c r="F607" s="132"/>
    </row>
    <row r="608" spans="4:6" ht="9">
      <c r="D608" s="132"/>
      <c r="E608" s="132"/>
      <c r="F608" s="132"/>
    </row>
    <row r="609" spans="4:6" ht="9">
      <c r="D609" s="132"/>
      <c r="E609" s="132"/>
      <c r="F609" s="132"/>
    </row>
    <row r="610" spans="4:6" ht="9">
      <c r="D610" s="132"/>
      <c r="E610" s="132"/>
      <c r="F610" s="132"/>
    </row>
    <row r="611" spans="4:6" ht="9">
      <c r="D611" s="132"/>
      <c r="E611" s="132"/>
      <c r="F611" s="132"/>
    </row>
    <row r="612" spans="4:6" ht="9">
      <c r="D612" s="132"/>
      <c r="E612" s="132"/>
      <c r="F612" s="132"/>
    </row>
    <row r="613" spans="4:6" ht="9">
      <c r="D613" s="132"/>
      <c r="E613" s="132"/>
      <c r="F613" s="132"/>
    </row>
    <row r="614" spans="4:6" ht="9">
      <c r="D614" s="132"/>
      <c r="E614" s="132"/>
      <c r="F614" s="132"/>
    </row>
    <row r="615" spans="4:6" ht="9">
      <c r="D615" s="132"/>
      <c r="E615" s="132"/>
      <c r="F615" s="132"/>
    </row>
    <row r="616" spans="4:6" ht="9">
      <c r="D616" s="132"/>
      <c r="E616" s="132"/>
      <c r="F616" s="132"/>
    </row>
    <row r="617" spans="4:6" ht="9">
      <c r="D617" s="132"/>
      <c r="E617" s="132"/>
      <c r="F617" s="132"/>
    </row>
    <row r="618" spans="4:6" ht="9">
      <c r="D618" s="132"/>
      <c r="E618" s="132"/>
      <c r="F618" s="132"/>
    </row>
    <row r="619" spans="4:6" ht="9">
      <c r="D619" s="132"/>
      <c r="E619" s="132"/>
      <c r="F619" s="132"/>
    </row>
    <row r="620" spans="4:6" ht="9">
      <c r="D620" s="132"/>
      <c r="E620" s="132"/>
      <c r="F620" s="132"/>
    </row>
    <row r="621" spans="4:6" ht="9">
      <c r="D621" s="132"/>
      <c r="E621" s="132"/>
      <c r="F621" s="132"/>
    </row>
    <row r="622" spans="4:6" ht="9">
      <c r="D622" s="132"/>
      <c r="E622" s="132"/>
      <c r="F622" s="132"/>
    </row>
    <row r="623" spans="4:6" ht="9">
      <c r="D623" s="132"/>
      <c r="E623" s="132"/>
      <c r="F623" s="132"/>
    </row>
    <row r="624" spans="4:6" ht="9">
      <c r="D624" s="132"/>
      <c r="E624" s="132"/>
      <c r="F624" s="132"/>
    </row>
    <row r="625" spans="4:6" ht="9">
      <c r="D625" s="132"/>
      <c r="E625" s="132"/>
      <c r="F625" s="132"/>
    </row>
    <row r="626" spans="4:6" ht="9">
      <c r="D626" s="132"/>
      <c r="E626" s="132"/>
      <c r="F626" s="132"/>
    </row>
    <row r="627" spans="4:6" ht="9">
      <c r="D627" s="132"/>
      <c r="E627" s="132"/>
      <c r="F627" s="132"/>
    </row>
    <row r="628" spans="4:6" ht="9">
      <c r="D628" s="132"/>
      <c r="E628" s="132"/>
      <c r="F628" s="132"/>
    </row>
    <row r="629" spans="4:6" ht="9">
      <c r="D629" s="132"/>
      <c r="E629" s="132"/>
      <c r="F629" s="132"/>
    </row>
    <row r="630" spans="4:6" ht="9">
      <c r="D630" s="132"/>
      <c r="E630" s="132"/>
      <c r="F630" s="132"/>
    </row>
    <row r="631" spans="4:6" ht="9">
      <c r="D631" s="132"/>
      <c r="E631" s="132"/>
      <c r="F631" s="132"/>
    </row>
    <row r="632" spans="4:6" ht="9">
      <c r="D632" s="132"/>
      <c r="E632" s="132"/>
      <c r="F632" s="132"/>
    </row>
    <row r="633" spans="4:6" ht="9">
      <c r="D633" s="132"/>
      <c r="E633" s="132"/>
      <c r="F633" s="132"/>
    </row>
    <row r="634" spans="4:6" ht="9">
      <c r="D634" s="132"/>
      <c r="E634" s="132"/>
      <c r="F634" s="132"/>
    </row>
    <row r="635" spans="4:6" ht="9">
      <c r="D635" s="132"/>
      <c r="E635" s="132"/>
      <c r="F635" s="132"/>
    </row>
    <row r="636" spans="4:6" ht="9">
      <c r="D636" s="132"/>
      <c r="E636" s="132"/>
      <c r="F636" s="132"/>
    </row>
    <row r="637" spans="4:6" ht="9">
      <c r="D637" s="132"/>
      <c r="E637" s="132"/>
      <c r="F637" s="132"/>
    </row>
    <row r="638" spans="4:6" ht="9">
      <c r="D638" s="132"/>
      <c r="E638" s="132"/>
      <c r="F638" s="132"/>
    </row>
    <row r="639" spans="4:6" ht="9">
      <c r="D639" s="132"/>
      <c r="E639" s="132"/>
      <c r="F639" s="132"/>
    </row>
    <row r="640" spans="4:6" ht="9">
      <c r="D640" s="132"/>
      <c r="E640" s="132"/>
      <c r="F640" s="132"/>
    </row>
    <row r="641" spans="4:6" ht="9">
      <c r="D641" s="132"/>
      <c r="E641" s="132"/>
      <c r="F641" s="132"/>
    </row>
    <row r="642" spans="4:6" ht="9">
      <c r="D642" s="132"/>
      <c r="E642" s="132"/>
      <c r="F642" s="132"/>
    </row>
    <row r="643" spans="4:6" ht="9">
      <c r="D643" s="132"/>
      <c r="E643" s="132"/>
      <c r="F643" s="132"/>
    </row>
    <row r="644" spans="4:6" ht="9">
      <c r="D644" s="132"/>
      <c r="E644" s="132"/>
      <c r="F644" s="132"/>
    </row>
    <row r="645" spans="4:6" ht="9">
      <c r="D645" s="132"/>
      <c r="E645" s="132"/>
      <c r="F645" s="132"/>
    </row>
    <row r="646" spans="4:6" ht="9">
      <c r="D646" s="132"/>
      <c r="E646" s="132"/>
      <c r="F646" s="132"/>
    </row>
    <row r="647" spans="4:6" ht="9">
      <c r="D647" s="132"/>
      <c r="E647" s="132"/>
      <c r="F647" s="132"/>
    </row>
    <row r="648" spans="4:6" ht="9">
      <c r="D648" s="132"/>
      <c r="E648" s="132"/>
      <c r="F648" s="132"/>
    </row>
    <row r="649" spans="4:6" ht="9">
      <c r="D649" s="132"/>
      <c r="E649" s="132"/>
      <c r="F649" s="132"/>
    </row>
    <row r="650" spans="4:6" ht="9">
      <c r="D650" s="132"/>
      <c r="E650" s="132"/>
      <c r="F650" s="132"/>
    </row>
    <row r="651" spans="4:6" ht="9">
      <c r="D651" s="132"/>
      <c r="E651" s="132"/>
      <c r="F651" s="132"/>
    </row>
    <row r="652" spans="4:6" ht="9">
      <c r="D652" s="132"/>
      <c r="E652" s="132"/>
      <c r="F652" s="132"/>
    </row>
    <row r="653" spans="4:6" ht="9">
      <c r="D653" s="132"/>
      <c r="E653" s="132"/>
      <c r="F653" s="132"/>
    </row>
    <row r="654" spans="4:6" ht="9">
      <c r="D654" s="132"/>
      <c r="E654" s="132"/>
      <c r="F654" s="132"/>
    </row>
    <row r="655" spans="4:6" ht="9">
      <c r="D655" s="132"/>
      <c r="E655" s="132"/>
      <c r="F655" s="132"/>
    </row>
    <row r="656" spans="4:6" ht="9">
      <c r="D656" s="132"/>
      <c r="E656" s="132"/>
      <c r="F656" s="132"/>
    </row>
    <row r="657" spans="4:6" ht="9">
      <c r="D657" s="132"/>
      <c r="E657" s="132"/>
      <c r="F657" s="132"/>
    </row>
    <row r="658" spans="4:6" ht="9">
      <c r="D658" s="132"/>
      <c r="E658" s="132"/>
      <c r="F658" s="132"/>
    </row>
    <row r="659" spans="4:6" ht="9">
      <c r="D659" s="132"/>
      <c r="E659" s="132"/>
      <c r="F659" s="132"/>
    </row>
    <row r="660" spans="4:6" ht="9">
      <c r="D660" s="132"/>
      <c r="E660" s="132"/>
      <c r="F660" s="132"/>
    </row>
    <row r="661" spans="4:6" ht="9">
      <c r="D661" s="132"/>
      <c r="E661" s="132"/>
      <c r="F661" s="132"/>
    </row>
    <row r="662" spans="4:6" ht="9">
      <c r="D662" s="132"/>
      <c r="E662" s="132"/>
      <c r="F662" s="132"/>
    </row>
    <row r="663" spans="4:6" ht="9">
      <c r="D663" s="132"/>
      <c r="E663" s="132"/>
      <c r="F663" s="132"/>
    </row>
    <row r="664" spans="4:6" ht="9">
      <c r="D664" s="132"/>
      <c r="E664" s="132"/>
      <c r="F664" s="132"/>
    </row>
    <row r="665" spans="4:6" ht="9">
      <c r="D665" s="132"/>
      <c r="E665" s="132"/>
      <c r="F665" s="132"/>
    </row>
    <row r="666" spans="4:6" ht="9">
      <c r="D666" s="132"/>
      <c r="E666" s="132"/>
      <c r="F666" s="132"/>
    </row>
    <row r="667" spans="4:6" ht="9">
      <c r="D667" s="132"/>
      <c r="E667" s="132"/>
      <c r="F667" s="132"/>
    </row>
    <row r="668" spans="4:6" ht="9">
      <c r="D668" s="132"/>
      <c r="E668" s="132"/>
      <c r="F668" s="132"/>
    </row>
    <row r="669" spans="4:6" ht="9">
      <c r="D669" s="132"/>
      <c r="E669" s="132"/>
      <c r="F669" s="132"/>
    </row>
    <row r="670" spans="4:6" ht="9">
      <c r="D670" s="132"/>
      <c r="E670" s="132"/>
      <c r="F670" s="132"/>
    </row>
    <row r="671" spans="4:6" ht="9">
      <c r="D671" s="132"/>
      <c r="E671" s="132"/>
      <c r="F671" s="132"/>
    </row>
    <row r="672" spans="4:6" ht="9">
      <c r="D672" s="132"/>
      <c r="E672" s="132"/>
      <c r="F672" s="132"/>
    </row>
    <row r="673" spans="4:6" ht="9">
      <c r="D673" s="132"/>
      <c r="E673" s="132"/>
      <c r="F673" s="132"/>
    </row>
    <row r="674" spans="4:6" ht="9">
      <c r="D674" s="132"/>
      <c r="E674" s="132"/>
      <c r="F674" s="132"/>
    </row>
    <row r="675" spans="4:6" ht="9">
      <c r="D675" s="132"/>
      <c r="E675" s="132"/>
      <c r="F675" s="132"/>
    </row>
    <row r="676" spans="4:6" ht="9">
      <c r="D676" s="132"/>
      <c r="E676" s="132"/>
      <c r="F676" s="132"/>
    </row>
    <row r="677" spans="4:6" ht="9">
      <c r="D677" s="132"/>
      <c r="E677" s="132"/>
      <c r="F677" s="132"/>
    </row>
    <row r="678" spans="4:6" ht="9">
      <c r="D678" s="132"/>
      <c r="E678" s="132"/>
      <c r="F678" s="132"/>
    </row>
    <row r="679" spans="4:6" ht="9">
      <c r="D679" s="132"/>
      <c r="E679" s="132"/>
      <c r="F679" s="132"/>
    </row>
    <row r="680" spans="4:6" ht="9">
      <c r="D680" s="132"/>
      <c r="E680" s="132"/>
      <c r="F680" s="132"/>
    </row>
    <row r="681" spans="4:6" ht="9">
      <c r="D681" s="132"/>
      <c r="E681" s="132"/>
      <c r="F681" s="132"/>
    </row>
    <row r="682" spans="4:6" ht="9">
      <c r="D682" s="132"/>
      <c r="E682" s="132"/>
      <c r="F682" s="132"/>
    </row>
    <row r="683" spans="4:6" ht="9">
      <c r="D683" s="132"/>
      <c r="E683" s="132"/>
      <c r="F683" s="132"/>
    </row>
    <row r="684" spans="4:6" ht="9">
      <c r="D684" s="132"/>
      <c r="E684" s="132"/>
      <c r="F684" s="132"/>
    </row>
    <row r="685" spans="4:6" ht="9">
      <c r="D685" s="132"/>
      <c r="E685" s="132"/>
      <c r="F685" s="132"/>
    </row>
    <row r="686" spans="4:6" ht="9">
      <c r="D686" s="132"/>
      <c r="E686" s="132"/>
      <c r="F686" s="132"/>
    </row>
    <row r="687" spans="4:6" ht="9">
      <c r="D687" s="132"/>
      <c r="E687" s="132"/>
      <c r="F687" s="132"/>
    </row>
    <row r="688" spans="4:6" ht="9">
      <c r="D688" s="132"/>
      <c r="E688" s="132"/>
      <c r="F688" s="132"/>
    </row>
    <row r="689" spans="4:6" ht="9">
      <c r="D689" s="132"/>
      <c r="E689" s="132"/>
      <c r="F689" s="132"/>
    </row>
    <row r="690" spans="4:6" ht="9">
      <c r="D690" s="132"/>
      <c r="E690" s="132"/>
      <c r="F690" s="132"/>
    </row>
    <row r="691" spans="4:6" ht="9">
      <c r="D691" s="132"/>
      <c r="E691" s="132"/>
      <c r="F691" s="132"/>
    </row>
    <row r="692" spans="4:6" ht="9">
      <c r="D692" s="132"/>
      <c r="E692" s="132"/>
      <c r="F692" s="132"/>
    </row>
    <row r="693" spans="4:6" ht="9">
      <c r="D693" s="132"/>
      <c r="E693" s="132"/>
      <c r="F693" s="132"/>
    </row>
    <row r="694" spans="4:6" ht="9">
      <c r="D694" s="132"/>
      <c r="E694" s="132"/>
      <c r="F694" s="132"/>
    </row>
    <row r="695" spans="4:6" ht="9">
      <c r="D695" s="132"/>
      <c r="E695" s="132"/>
      <c r="F695" s="132"/>
    </row>
    <row r="696" spans="4:6" ht="9">
      <c r="D696" s="132"/>
      <c r="E696" s="132"/>
      <c r="F696" s="132"/>
    </row>
    <row r="697" spans="4:6" ht="9">
      <c r="D697" s="132"/>
      <c r="E697" s="132"/>
      <c r="F697" s="132"/>
    </row>
    <row r="698" spans="4:6" ht="9">
      <c r="D698" s="132"/>
      <c r="E698" s="132"/>
      <c r="F698" s="132"/>
    </row>
    <row r="699" spans="4:6" ht="9">
      <c r="D699" s="132"/>
      <c r="E699" s="132"/>
      <c r="F699" s="132"/>
    </row>
    <row r="700" spans="4:6" ht="9">
      <c r="D700" s="132"/>
      <c r="E700" s="132"/>
      <c r="F700" s="132"/>
    </row>
    <row r="701" spans="4:6" ht="9">
      <c r="D701" s="132"/>
      <c r="E701" s="132"/>
      <c r="F701" s="132"/>
    </row>
    <row r="702" spans="4:6" ht="9">
      <c r="D702" s="132"/>
      <c r="E702" s="132"/>
      <c r="F702" s="132"/>
    </row>
    <row r="703" spans="4:6" ht="9">
      <c r="D703" s="132"/>
      <c r="E703" s="132"/>
      <c r="F703" s="132"/>
    </row>
    <row r="704" spans="4:6" ht="9">
      <c r="D704" s="132"/>
      <c r="E704" s="132"/>
      <c r="F704" s="132"/>
    </row>
    <row r="705" spans="4:6" ht="9">
      <c r="D705" s="132"/>
      <c r="E705" s="132"/>
      <c r="F705" s="132"/>
    </row>
    <row r="706" spans="4:6" ht="9">
      <c r="D706" s="132"/>
      <c r="E706" s="132"/>
      <c r="F706" s="132"/>
    </row>
    <row r="707" spans="4:6" ht="9">
      <c r="D707" s="132"/>
      <c r="E707" s="132"/>
      <c r="F707" s="132"/>
    </row>
    <row r="708" spans="4:6" ht="9">
      <c r="D708" s="132"/>
      <c r="E708" s="132"/>
      <c r="F708" s="132"/>
    </row>
    <row r="709" spans="4:6" ht="9">
      <c r="D709" s="132"/>
      <c r="E709" s="132"/>
      <c r="F709" s="132"/>
    </row>
    <row r="710" spans="4:6" ht="9">
      <c r="D710" s="132"/>
      <c r="E710" s="132"/>
      <c r="F710" s="132"/>
    </row>
    <row r="711" spans="4:6" ht="9">
      <c r="D711" s="132"/>
      <c r="E711" s="132"/>
      <c r="F711" s="132"/>
    </row>
    <row r="712" spans="4:6" ht="9">
      <c r="D712" s="132"/>
      <c r="E712" s="132"/>
      <c r="F712" s="132"/>
    </row>
    <row r="713" spans="4:6" ht="9">
      <c r="D713" s="132"/>
      <c r="E713" s="132"/>
      <c r="F713" s="132"/>
    </row>
    <row r="714" spans="4:6" ht="9">
      <c r="D714" s="132"/>
      <c r="E714" s="132"/>
      <c r="F714" s="132"/>
    </row>
    <row r="715" spans="4:6" ht="9">
      <c r="D715" s="132"/>
      <c r="E715" s="132"/>
      <c r="F715" s="132"/>
    </row>
    <row r="716" spans="4:6" ht="9">
      <c r="D716" s="132"/>
      <c r="E716" s="132"/>
      <c r="F716" s="132"/>
    </row>
    <row r="717" spans="4:6" ht="9">
      <c r="D717" s="132"/>
      <c r="E717" s="132"/>
      <c r="F717" s="132"/>
    </row>
    <row r="718" spans="4:6" ht="9">
      <c r="D718" s="132"/>
      <c r="E718" s="132"/>
      <c r="F718" s="132"/>
    </row>
    <row r="719" spans="4:6" ht="9">
      <c r="D719" s="132"/>
      <c r="E719" s="132"/>
      <c r="F719" s="132"/>
    </row>
    <row r="720" spans="4:6" ht="9">
      <c r="D720" s="132"/>
      <c r="E720" s="132"/>
      <c r="F720" s="132"/>
    </row>
    <row r="721" spans="4:6" ht="9">
      <c r="D721" s="132"/>
      <c r="E721" s="132"/>
      <c r="F721" s="132"/>
    </row>
    <row r="722" spans="4:6" ht="9">
      <c r="D722" s="132"/>
      <c r="E722" s="132"/>
      <c r="F722" s="132"/>
    </row>
    <row r="723" spans="4:6" ht="9">
      <c r="D723" s="132"/>
      <c r="E723" s="132"/>
      <c r="F723" s="132"/>
    </row>
    <row r="724" spans="4:6" ht="9">
      <c r="D724" s="132"/>
      <c r="E724" s="132"/>
      <c r="F724" s="132"/>
    </row>
    <row r="725" spans="4:6" ht="9">
      <c r="D725" s="132"/>
      <c r="E725" s="132"/>
      <c r="F725" s="132"/>
    </row>
    <row r="726" spans="4:6" ht="9">
      <c r="D726" s="132"/>
      <c r="E726" s="132"/>
      <c r="F726" s="132"/>
    </row>
    <row r="727" spans="4:6" ht="9">
      <c r="D727" s="132"/>
      <c r="E727" s="132"/>
      <c r="F727" s="132"/>
    </row>
    <row r="728" spans="4:6" ht="9">
      <c r="D728" s="132"/>
      <c r="E728" s="132"/>
      <c r="F728" s="132"/>
    </row>
    <row r="729" spans="4:6" ht="9">
      <c r="D729" s="132"/>
      <c r="E729" s="132"/>
      <c r="F729" s="132"/>
    </row>
    <row r="730" spans="4:6" ht="9">
      <c r="D730" s="132"/>
      <c r="E730" s="132"/>
      <c r="F730" s="132"/>
    </row>
    <row r="731" spans="4:6" ht="9">
      <c r="D731" s="132"/>
      <c r="E731" s="132"/>
      <c r="F731" s="132"/>
    </row>
    <row r="732" spans="4:6" ht="9">
      <c r="D732" s="132"/>
      <c r="E732" s="132"/>
      <c r="F732" s="132"/>
    </row>
    <row r="733" spans="4:6" ht="9">
      <c r="D733" s="132"/>
      <c r="E733" s="132"/>
      <c r="F733" s="132"/>
    </row>
    <row r="734" spans="4:6" ht="9">
      <c r="D734" s="132"/>
      <c r="E734" s="132"/>
      <c r="F734" s="132"/>
    </row>
    <row r="735" spans="4:6" ht="9">
      <c r="D735" s="132"/>
      <c r="E735" s="132"/>
      <c r="F735" s="132"/>
    </row>
    <row r="736" spans="4:6" ht="9">
      <c r="D736" s="132"/>
      <c r="E736" s="132"/>
      <c r="F736" s="132"/>
    </row>
    <row r="737" spans="4:6" ht="9">
      <c r="D737" s="132"/>
      <c r="E737" s="132"/>
      <c r="F737" s="132"/>
    </row>
    <row r="738" spans="4:6" ht="9">
      <c r="D738" s="132"/>
      <c r="E738" s="132"/>
      <c r="F738" s="132"/>
    </row>
    <row r="739" spans="4:6" ht="9">
      <c r="D739" s="132"/>
      <c r="E739" s="132"/>
      <c r="F739" s="132"/>
    </row>
    <row r="740" spans="4:6" ht="9">
      <c r="D740" s="132"/>
      <c r="E740" s="132"/>
      <c r="F740" s="132"/>
    </row>
    <row r="741" spans="4:6" ht="9">
      <c r="D741" s="132"/>
      <c r="E741" s="132"/>
      <c r="F741" s="132"/>
    </row>
    <row r="742" spans="4:6" ht="9">
      <c r="D742" s="132"/>
      <c r="E742" s="132"/>
      <c r="F742" s="132"/>
    </row>
    <row r="743" spans="4:6" ht="9">
      <c r="D743" s="132"/>
      <c r="E743" s="132"/>
      <c r="F743" s="132"/>
    </row>
    <row r="744" spans="4:6" ht="9">
      <c r="D744" s="132"/>
      <c r="E744" s="132"/>
      <c r="F744" s="132"/>
    </row>
    <row r="745" spans="4:6" ht="9">
      <c r="D745" s="132"/>
      <c r="E745" s="132"/>
      <c r="F745" s="132"/>
    </row>
    <row r="746" spans="4:6" ht="9">
      <c r="D746" s="132"/>
      <c r="E746" s="132"/>
      <c r="F746" s="132"/>
    </row>
    <row r="747" spans="4:6" ht="9">
      <c r="D747" s="132"/>
      <c r="E747" s="132"/>
      <c r="F747" s="132"/>
    </row>
    <row r="748" spans="4:6" ht="9">
      <c r="D748" s="132"/>
      <c r="E748" s="132"/>
      <c r="F748" s="132"/>
    </row>
    <row r="749" spans="4:6" ht="9">
      <c r="D749" s="132"/>
      <c r="E749" s="132"/>
      <c r="F749" s="132"/>
    </row>
    <row r="750" spans="4:6" ht="9">
      <c r="D750" s="132"/>
      <c r="E750" s="132"/>
      <c r="F750" s="132"/>
    </row>
    <row r="751" spans="4:6" ht="9">
      <c r="D751" s="132"/>
      <c r="E751" s="132"/>
      <c r="F751" s="132"/>
    </row>
    <row r="752" spans="4:6" ht="9">
      <c r="D752" s="132"/>
      <c r="E752" s="132"/>
      <c r="F752" s="132"/>
    </row>
    <row r="753" spans="4:6" ht="9">
      <c r="D753" s="132"/>
      <c r="E753" s="132"/>
      <c r="F753" s="132"/>
    </row>
    <row r="754" spans="4:6" ht="9">
      <c r="D754" s="132"/>
      <c r="E754" s="132"/>
      <c r="F754" s="132"/>
    </row>
    <row r="755" spans="4:6" ht="9">
      <c r="D755" s="132"/>
      <c r="E755" s="132"/>
      <c r="F755" s="132"/>
    </row>
    <row r="756" spans="4:6" ht="9">
      <c r="D756" s="132"/>
      <c r="E756" s="132"/>
      <c r="F756" s="132"/>
    </row>
    <row r="757" spans="4:6" ht="9">
      <c r="D757" s="132"/>
      <c r="E757" s="132"/>
      <c r="F757" s="132"/>
    </row>
    <row r="758" spans="4:6" ht="9">
      <c r="D758" s="132"/>
      <c r="E758" s="132"/>
      <c r="F758" s="132"/>
    </row>
    <row r="759" spans="4:6" ht="9">
      <c r="D759" s="132"/>
      <c r="E759" s="132"/>
      <c r="F759" s="132"/>
    </row>
    <row r="760" spans="4:6" ht="9">
      <c r="D760" s="132"/>
      <c r="E760" s="132"/>
      <c r="F760" s="132"/>
    </row>
    <row r="761" spans="4:6" ht="9">
      <c r="D761" s="132"/>
      <c r="E761" s="132"/>
      <c r="F761" s="132"/>
    </row>
    <row r="762" spans="4:6" ht="9">
      <c r="D762" s="132"/>
      <c r="E762" s="132"/>
      <c r="F762" s="132"/>
    </row>
    <row r="763" spans="4:6" ht="9">
      <c r="D763" s="132"/>
      <c r="E763" s="132"/>
      <c r="F763" s="132"/>
    </row>
    <row r="764" spans="4:6" ht="9">
      <c r="D764" s="132"/>
      <c r="E764" s="132"/>
      <c r="F764" s="132"/>
    </row>
    <row r="765" spans="4:6" ht="9">
      <c r="D765" s="132"/>
      <c r="E765" s="132"/>
      <c r="F765" s="132"/>
    </row>
    <row r="766" spans="4:6" ht="9">
      <c r="D766" s="132"/>
      <c r="E766" s="132"/>
      <c r="F766" s="132"/>
    </row>
    <row r="767" spans="4:6" ht="9">
      <c r="D767" s="132"/>
      <c r="E767" s="132"/>
      <c r="F767" s="132"/>
    </row>
    <row r="768" spans="4:6" ht="9">
      <c r="D768" s="132"/>
      <c r="E768" s="132"/>
      <c r="F768" s="132"/>
    </row>
    <row r="769" spans="4:6" ht="9">
      <c r="D769" s="132"/>
      <c r="E769" s="132"/>
      <c r="F769" s="132"/>
    </row>
    <row r="770" spans="4:6" ht="9">
      <c r="D770" s="132"/>
      <c r="E770" s="132"/>
      <c r="F770" s="132"/>
    </row>
    <row r="771" spans="4:6" ht="9">
      <c r="D771" s="132"/>
      <c r="E771" s="132"/>
      <c r="F771" s="132"/>
    </row>
    <row r="772" spans="4:6" ht="9">
      <c r="D772" s="132"/>
      <c r="E772" s="132"/>
      <c r="F772" s="132"/>
    </row>
    <row r="773" spans="4:6" ht="9">
      <c r="D773" s="132"/>
      <c r="E773" s="132"/>
      <c r="F773" s="132"/>
    </row>
    <row r="774" spans="4:6" ht="9">
      <c r="D774" s="132"/>
      <c r="E774" s="132"/>
      <c r="F774" s="132"/>
    </row>
    <row r="775" spans="4:6" ht="9">
      <c r="D775" s="132"/>
      <c r="E775" s="132"/>
      <c r="F775" s="132"/>
    </row>
    <row r="776" spans="4:6" ht="9">
      <c r="D776" s="132"/>
      <c r="E776" s="132"/>
      <c r="F776" s="132"/>
    </row>
    <row r="777" spans="4:6" ht="9">
      <c r="D777" s="132"/>
      <c r="E777" s="132"/>
      <c r="F777" s="132"/>
    </row>
    <row r="778" spans="4:6" ht="9">
      <c r="D778" s="132"/>
      <c r="E778" s="132"/>
      <c r="F778" s="132"/>
    </row>
    <row r="779" spans="4:6" ht="9">
      <c r="D779" s="132"/>
      <c r="E779" s="132"/>
      <c r="F779" s="132"/>
    </row>
    <row r="780" spans="4:6" ht="9">
      <c r="D780" s="132"/>
      <c r="E780" s="132"/>
      <c r="F780" s="132"/>
    </row>
    <row r="781" spans="4:6" ht="9">
      <c r="D781" s="132"/>
      <c r="E781" s="132"/>
      <c r="F781" s="132"/>
    </row>
    <row r="782" spans="4:6" ht="9">
      <c r="D782" s="132"/>
      <c r="E782" s="132"/>
      <c r="F782" s="132"/>
    </row>
    <row r="783" spans="4:6" ht="9">
      <c r="D783" s="132"/>
      <c r="E783" s="132"/>
      <c r="F783" s="132"/>
    </row>
    <row r="784" spans="4:6" ht="9">
      <c r="D784" s="132"/>
      <c r="E784" s="132"/>
      <c r="F784" s="132"/>
    </row>
    <row r="785" spans="4:6" ht="9">
      <c r="D785" s="132"/>
      <c r="E785" s="132"/>
      <c r="F785" s="132"/>
    </row>
    <row r="786" spans="4:6" ht="9">
      <c r="D786" s="132"/>
      <c r="E786" s="132"/>
      <c r="F786" s="132"/>
    </row>
    <row r="787" spans="4:6" ht="9">
      <c r="D787" s="132"/>
      <c r="E787" s="132"/>
      <c r="F787" s="132"/>
    </row>
    <row r="788" spans="4:6" ht="9">
      <c r="D788" s="132"/>
      <c r="E788" s="132"/>
      <c r="F788" s="132"/>
    </row>
    <row r="789" spans="4:6" ht="9">
      <c r="D789" s="132"/>
      <c r="E789" s="132"/>
      <c r="F789" s="132"/>
    </row>
    <row r="790" spans="4:6" ht="9">
      <c r="D790" s="132"/>
      <c r="E790" s="132"/>
      <c r="F790" s="132"/>
    </row>
    <row r="791" spans="4:6" ht="9">
      <c r="D791" s="132"/>
      <c r="E791" s="132"/>
      <c r="F791" s="132"/>
    </row>
    <row r="792" spans="4:6" ht="9">
      <c r="D792" s="132"/>
      <c r="E792" s="132"/>
      <c r="F792" s="132"/>
    </row>
    <row r="793" spans="4:6" ht="9">
      <c r="D793" s="132"/>
      <c r="E793" s="132"/>
      <c r="F793" s="132"/>
    </row>
    <row r="794" spans="4:6" ht="9">
      <c r="D794" s="132"/>
      <c r="E794" s="132"/>
      <c r="F794" s="132"/>
    </row>
    <row r="795" spans="4:6" ht="9">
      <c r="D795" s="132"/>
      <c r="E795" s="132"/>
      <c r="F795" s="132"/>
    </row>
    <row r="796" spans="4:6" ht="9">
      <c r="D796" s="132"/>
      <c r="E796" s="132"/>
      <c r="F796" s="132"/>
    </row>
    <row r="797" spans="4:6" ht="9">
      <c r="D797" s="132"/>
      <c r="E797" s="132"/>
      <c r="F797" s="132"/>
    </row>
    <row r="798" spans="4:6" ht="9">
      <c r="D798" s="132"/>
      <c r="E798" s="132"/>
      <c r="F798" s="132"/>
    </row>
    <row r="799" spans="4:6" ht="9">
      <c r="D799" s="132"/>
      <c r="E799" s="132"/>
      <c r="F799" s="132"/>
    </row>
    <row r="800" spans="4:6" ht="9">
      <c r="D800" s="132"/>
      <c r="E800" s="132"/>
      <c r="F800" s="132"/>
    </row>
    <row r="801" spans="4:6" ht="9">
      <c r="D801" s="132"/>
      <c r="E801" s="132"/>
      <c r="F801" s="132"/>
    </row>
    <row r="802" spans="4:6" ht="9">
      <c r="D802" s="132"/>
      <c r="E802" s="132"/>
      <c r="F802" s="132"/>
    </row>
    <row r="803" spans="4:6" ht="9">
      <c r="D803" s="132"/>
      <c r="E803" s="132"/>
      <c r="F803" s="132"/>
    </row>
    <row r="804" spans="4:6" ht="9">
      <c r="D804" s="132"/>
      <c r="E804" s="132"/>
      <c r="F804" s="132"/>
    </row>
    <row r="805" spans="4:6" ht="9">
      <c r="D805" s="132"/>
      <c r="E805" s="132"/>
      <c r="F805" s="132"/>
    </row>
    <row r="806" spans="4:6" ht="9">
      <c r="D806" s="132"/>
      <c r="E806" s="132"/>
      <c r="F806" s="132"/>
    </row>
    <row r="807" spans="4:6" ht="9">
      <c r="D807" s="132"/>
      <c r="E807" s="132"/>
      <c r="F807" s="132"/>
    </row>
    <row r="808" spans="4:6" ht="9">
      <c r="D808" s="132"/>
      <c r="E808" s="132"/>
      <c r="F808" s="132"/>
    </row>
    <row r="809" spans="4:6" ht="9">
      <c r="D809" s="132"/>
      <c r="E809" s="132"/>
      <c r="F809" s="132"/>
    </row>
    <row r="810" spans="4:6" ht="9">
      <c r="D810" s="132"/>
      <c r="E810" s="132"/>
      <c r="F810" s="132"/>
    </row>
    <row r="811" spans="4:6" ht="9">
      <c r="D811" s="132"/>
      <c r="E811" s="132"/>
      <c r="F811" s="132"/>
    </row>
    <row r="812" spans="4:6" ht="9">
      <c r="D812" s="132"/>
      <c r="E812" s="132"/>
      <c r="F812" s="132"/>
    </row>
    <row r="813" spans="4:6" ht="9">
      <c r="D813" s="132"/>
      <c r="E813" s="132"/>
      <c r="F813" s="132"/>
    </row>
    <row r="814" spans="4:6" ht="9">
      <c r="D814" s="132"/>
      <c r="E814" s="132"/>
      <c r="F814" s="132"/>
    </row>
    <row r="815" spans="4:6" ht="9">
      <c r="D815" s="132"/>
      <c r="E815" s="132"/>
      <c r="F815" s="132"/>
    </row>
    <row r="816" spans="4:6" ht="9">
      <c r="D816" s="132"/>
      <c r="E816" s="132"/>
      <c r="F816" s="132"/>
    </row>
    <row r="817" spans="4:6" ht="9">
      <c r="D817" s="132"/>
      <c r="E817" s="132"/>
      <c r="F817" s="132"/>
    </row>
    <row r="818" spans="4:6" ht="9">
      <c r="D818" s="132"/>
      <c r="E818" s="132"/>
      <c r="F818" s="132"/>
    </row>
    <row r="819" spans="4:6" ht="9">
      <c r="D819" s="132"/>
      <c r="E819" s="132"/>
      <c r="F819" s="132"/>
    </row>
    <row r="820" spans="4:6" ht="9">
      <c r="D820" s="132"/>
      <c r="E820" s="132"/>
      <c r="F820" s="132"/>
    </row>
    <row r="821" spans="4:6" ht="9">
      <c r="D821" s="132"/>
      <c r="E821" s="132"/>
      <c r="F821" s="132"/>
    </row>
    <row r="822" spans="4:6" ht="9">
      <c r="D822" s="132"/>
      <c r="E822" s="132"/>
      <c r="F822" s="132"/>
    </row>
    <row r="823" spans="4:6" ht="9">
      <c r="D823" s="132"/>
      <c r="E823" s="132"/>
      <c r="F823" s="132"/>
    </row>
    <row r="824" spans="4:6" ht="9">
      <c r="D824" s="132"/>
      <c r="E824" s="132"/>
      <c r="F824" s="132"/>
    </row>
    <row r="825" spans="4:6" ht="9">
      <c r="D825" s="132"/>
      <c r="E825" s="132"/>
      <c r="F825" s="132"/>
    </row>
    <row r="826" spans="4:6" ht="9">
      <c r="D826" s="132"/>
      <c r="E826" s="132"/>
      <c r="F826" s="132"/>
    </row>
    <row r="827" spans="4:6" ht="9">
      <c r="D827" s="132"/>
      <c r="E827" s="132"/>
      <c r="F827" s="132"/>
    </row>
    <row r="828" spans="4:6" ht="9">
      <c r="D828" s="132"/>
      <c r="E828" s="132"/>
      <c r="F828" s="132"/>
    </row>
    <row r="829" spans="4:6" ht="9">
      <c r="D829" s="132"/>
      <c r="E829" s="132"/>
      <c r="F829" s="132"/>
    </row>
    <row r="830" spans="4:6" ht="9">
      <c r="D830" s="132"/>
      <c r="E830" s="132"/>
      <c r="F830" s="132"/>
    </row>
    <row r="831" spans="4:6" ht="9">
      <c r="D831" s="132"/>
      <c r="E831" s="132"/>
      <c r="F831" s="132"/>
    </row>
    <row r="832" spans="4:6" ht="9">
      <c r="D832" s="132"/>
      <c r="E832" s="132"/>
      <c r="F832" s="132"/>
    </row>
    <row r="833" spans="4:6" ht="9">
      <c r="D833" s="132"/>
      <c r="E833" s="132"/>
      <c r="F833" s="132"/>
    </row>
    <row r="834" spans="4:6" ht="9">
      <c r="D834" s="132"/>
      <c r="E834" s="132"/>
      <c r="F834" s="132"/>
    </row>
    <row r="835" spans="4:6" ht="9">
      <c r="D835" s="132"/>
      <c r="E835" s="132"/>
      <c r="F835" s="132"/>
    </row>
    <row r="836" spans="4:6" ht="9">
      <c r="D836" s="132"/>
      <c r="E836" s="132"/>
      <c r="F836" s="132"/>
    </row>
    <row r="837" spans="4:6" ht="9">
      <c r="D837" s="132"/>
      <c r="E837" s="132"/>
      <c r="F837" s="132"/>
    </row>
    <row r="838" spans="4:6" ht="9">
      <c r="D838" s="132"/>
      <c r="E838" s="132"/>
      <c r="F838" s="132"/>
    </row>
    <row r="839" spans="4:6" ht="9">
      <c r="D839" s="132"/>
      <c r="E839" s="132"/>
      <c r="F839" s="132"/>
    </row>
    <row r="840" spans="4:6" ht="9">
      <c r="D840" s="132"/>
      <c r="E840" s="132"/>
      <c r="F840" s="132"/>
    </row>
    <row r="841" spans="4:6" ht="9">
      <c r="D841" s="132"/>
      <c r="E841" s="132"/>
      <c r="F841" s="132"/>
    </row>
    <row r="842" spans="4:6" ht="9">
      <c r="D842" s="132"/>
      <c r="E842" s="132"/>
      <c r="F842" s="132"/>
    </row>
    <row r="843" spans="4:6" ht="9">
      <c r="D843" s="132"/>
      <c r="E843" s="132"/>
      <c r="F843" s="132"/>
    </row>
    <row r="844" spans="4:6" ht="9">
      <c r="D844" s="132"/>
      <c r="E844" s="132"/>
      <c r="F844" s="132"/>
    </row>
    <row r="845" spans="4:6" ht="9">
      <c r="D845" s="132"/>
      <c r="E845" s="132"/>
      <c r="F845" s="132"/>
    </row>
    <row r="846" spans="4:6" ht="9">
      <c r="D846" s="132"/>
      <c r="E846" s="132"/>
      <c r="F846" s="132"/>
    </row>
    <row r="847" spans="4:6" ht="9">
      <c r="D847" s="132"/>
      <c r="E847" s="132"/>
      <c r="F847" s="132"/>
    </row>
    <row r="848" spans="4:6" ht="9">
      <c r="D848" s="132"/>
      <c r="E848" s="132"/>
      <c r="F848" s="132"/>
    </row>
    <row r="849" spans="4:6" ht="9">
      <c r="D849" s="132"/>
      <c r="E849" s="132"/>
      <c r="F849" s="132"/>
    </row>
    <row r="850" spans="4:6" ht="9">
      <c r="D850" s="132"/>
      <c r="E850" s="132"/>
      <c r="F850" s="132"/>
    </row>
    <row r="851" spans="4:6" ht="9">
      <c r="D851" s="132"/>
      <c r="E851" s="132"/>
      <c r="F851" s="132"/>
    </row>
    <row r="852" spans="4:6" ht="9">
      <c r="D852" s="132"/>
      <c r="E852" s="132"/>
      <c r="F852" s="132"/>
    </row>
    <row r="853" spans="4:6" ht="9">
      <c r="D853" s="132"/>
      <c r="E853" s="132"/>
      <c r="F853" s="132"/>
    </row>
    <row r="854" spans="4:6" ht="9">
      <c r="D854" s="132"/>
      <c r="E854" s="132"/>
      <c r="F854" s="132"/>
    </row>
    <row r="855" spans="4:6" ht="9">
      <c r="D855" s="132"/>
      <c r="E855" s="132"/>
      <c r="F855" s="132"/>
    </row>
    <row r="856" spans="4:6" ht="9">
      <c r="D856" s="132"/>
      <c r="E856" s="132"/>
      <c r="F856" s="132"/>
    </row>
    <row r="857" spans="4:6" ht="9">
      <c r="D857" s="132"/>
      <c r="E857" s="132"/>
      <c r="F857" s="132"/>
    </row>
    <row r="858" spans="4:6" ht="9">
      <c r="D858" s="132"/>
      <c r="E858" s="132"/>
      <c r="F858" s="132"/>
    </row>
    <row r="859" spans="4:6" ht="9">
      <c r="D859" s="132"/>
      <c r="E859" s="132"/>
      <c r="F859" s="132"/>
    </row>
    <row r="860" spans="4:6" ht="9">
      <c r="D860" s="132"/>
      <c r="E860" s="132"/>
      <c r="F860" s="132"/>
    </row>
    <row r="861" spans="4:6" ht="9">
      <c r="D861" s="132"/>
      <c r="E861" s="132"/>
      <c r="F861" s="132"/>
    </row>
    <row r="862" spans="4:6" ht="9">
      <c r="D862" s="132"/>
      <c r="E862" s="132"/>
      <c r="F862" s="132"/>
    </row>
    <row r="863" spans="4:6" ht="9">
      <c r="D863" s="132"/>
      <c r="E863" s="132"/>
      <c r="F863" s="132"/>
    </row>
    <row r="864" spans="4:6" ht="9">
      <c r="D864" s="132"/>
      <c r="E864" s="132"/>
      <c r="F864" s="132"/>
    </row>
    <row r="865" spans="4:6" ht="9">
      <c r="D865" s="132"/>
      <c r="E865" s="132"/>
      <c r="F865" s="132"/>
    </row>
    <row r="866" spans="4:6" ht="9">
      <c r="D866" s="132"/>
      <c r="E866" s="132"/>
      <c r="F866" s="132"/>
    </row>
    <row r="867" spans="4:6" ht="9">
      <c r="D867" s="132"/>
      <c r="E867" s="132"/>
      <c r="F867" s="132"/>
    </row>
    <row r="868" spans="4:6" ht="9">
      <c r="D868" s="132"/>
      <c r="E868" s="132"/>
      <c r="F868" s="132"/>
    </row>
    <row r="869" spans="4:6" ht="9">
      <c r="D869" s="132"/>
      <c r="E869" s="132"/>
      <c r="F869" s="132"/>
    </row>
    <row r="870" spans="4:6" ht="9">
      <c r="D870" s="132"/>
      <c r="E870" s="132"/>
      <c r="F870" s="132"/>
    </row>
    <row r="871" spans="4:6" ht="9">
      <c r="D871" s="132"/>
      <c r="E871" s="132"/>
      <c r="F871" s="132"/>
    </row>
    <row r="872" spans="4:6" ht="9">
      <c r="D872" s="132"/>
      <c r="E872" s="132"/>
      <c r="F872" s="132"/>
    </row>
    <row r="873" spans="4:6" ht="9">
      <c r="D873" s="132"/>
      <c r="E873" s="132"/>
      <c r="F873" s="132"/>
    </row>
    <row r="874" spans="4:6" ht="9">
      <c r="D874" s="132"/>
      <c r="E874" s="132"/>
      <c r="F874" s="132"/>
    </row>
    <row r="875" spans="4:6" ht="9">
      <c r="D875" s="132"/>
      <c r="E875" s="132"/>
      <c r="F875" s="132"/>
    </row>
    <row r="876" spans="4:6" ht="9">
      <c r="D876" s="132"/>
      <c r="E876" s="132"/>
      <c r="F876" s="132"/>
    </row>
    <row r="877" spans="4:6" ht="9">
      <c r="D877" s="132"/>
      <c r="E877" s="132"/>
      <c r="F877" s="132"/>
    </row>
    <row r="878" spans="4:6" ht="9">
      <c r="D878" s="132"/>
      <c r="E878" s="132"/>
      <c r="F878" s="132"/>
    </row>
    <row r="879" spans="4:6" ht="9">
      <c r="D879" s="132"/>
      <c r="E879" s="132"/>
      <c r="F879" s="132"/>
    </row>
    <row r="880" spans="4:6" ht="9">
      <c r="D880" s="132"/>
      <c r="E880" s="132"/>
      <c r="F880" s="132"/>
    </row>
    <row r="881" spans="4:6" ht="9">
      <c r="D881" s="132"/>
      <c r="E881" s="132"/>
      <c r="F881" s="132"/>
    </row>
    <row r="882" spans="4:6" ht="9">
      <c r="D882" s="132"/>
      <c r="E882" s="132"/>
      <c r="F882" s="132"/>
    </row>
    <row r="883" spans="4:6" ht="9">
      <c r="D883" s="132"/>
      <c r="E883" s="132"/>
      <c r="F883" s="132"/>
    </row>
    <row r="884" spans="4:6" ht="9">
      <c r="D884" s="132"/>
      <c r="E884" s="132"/>
      <c r="F884" s="132"/>
    </row>
    <row r="885" spans="4:6" ht="9">
      <c r="D885" s="132"/>
      <c r="E885" s="132"/>
      <c r="F885" s="132"/>
    </row>
    <row r="886" spans="4:6" ht="9">
      <c r="D886" s="132"/>
      <c r="E886" s="132"/>
      <c r="F886" s="132"/>
    </row>
    <row r="887" spans="4:6" ht="9">
      <c r="D887" s="132"/>
      <c r="E887" s="132"/>
      <c r="F887" s="132"/>
    </row>
    <row r="888" spans="4:6" ht="9">
      <c r="D888" s="132"/>
      <c r="E888" s="132"/>
      <c r="F888" s="132"/>
    </row>
    <row r="889" spans="4:6" ht="9">
      <c r="D889" s="132"/>
      <c r="E889" s="132"/>
      <c r="F889" s="132"/>
    </row>
    <row r="890" spans="4:6" ht="9">
      <c r="D890" s="132"/>
      <c r="E890" s="132"/>
      <c r="F890" s="132"/>
    </row>
    <row r="891" spans="4:6" ht="9">
      <c r="D891" s="132"/>
      <c r="E891" s="132"/>
      <c r="F891" s="132"/>
    </row>
    <row r="892" spans="4:6" ht="9">
      <c r="D892" s="132"/>
      <c r="E892" s="132"/>
      <c r="F892" s="132"/>
    </row>
    <row r="893" spans="4:6" ht="9">
      <c r="D893" s="132"/>
      <c r="E893" s="132"/>
      <c r="F893" s="132"/>
    </row>
    <row r="894" spans="4:6" ht="9">
      <c r="D894" s="132"/>
      <c r="E894" s="132"/>
      <c r="F894" s="132"/>
    </row>
    <row r="895" spans="4:6" ht="9">
      <c r="D895" s="132"/>
      <c r="E895" s="132"/>
      <c r="F895" s="132"/>
    </row>
    <row r="896" spans="4:6" ht="9">
      <c r="D896" s="132"/>
      <c r="E896" s="132"/>
      <c r="F896" s="132"/>
    </row>
    <row r="897" spans="4:6" ht="9">
      <c r="D897" s="132"/>
      <c r="E897" s="132"/>
      <c r="F897" s="132"/>
    </row>
    <row r="898" spans="4:6" ht="9">
      <c r="D898" s="132"/>
      <c r="E898" s="132"/>
      <c r="F898" s="132"/>
    </row>
    <row r="899" spans="4:6" ht="9">
      <c r="D899" s="132"/>
      <c r="E899" s="132"/>
      <c r="F899" s="132"/>
    </row>
    <row r="900" spans="4:6" ht="9">
      <c r="D900" s="132"/>
      <c r="E900" s="132"/>
      <c r="F900" s="132"/>
    </row>
    <row r="901" spans="4:6" ht="9">
      <c r="D901" s="132"/>
      <c r="E901" s="132"/>
      <c r="F901" s="132"/>
    </row>
    <row r="902" spans="4:6" ht="9">
      <c r="D902" s="132"/>
      <c r="E902" s="132"/>
      <c r="F902" s="132"/>
    </row>
    <row r="903" spans="4:6" ht="9">
      <c r="D903" s="132"/>
      <c r="E903" s="132"/>
      <c r="F903" s="132"/>
    </row>
    <row r="904" spans="4:6" ht="9">
      <c r="D904" s="132"/>
      <c r="E904" s="132"/>
      <c r="F904" s="132"/>
    </row>
    <row r="905" spans="4:6" ht="9">
      <c r="D905" s="132"/>
      <c r="E905" s="132"/>
      <c r="F905" s="132"/>
    </row>
    <row r="906" spans="4:6" ht="9">
      <c r="D906" s="132"/>
      <c r="E906" s="132"/>
      <c r="F906" s="132"/>
    </row>
    <row r="907" spans="4:6" ht="9">
      <c r="D907" s="132"/>
      <c r="E907" s="132"/>
      <c r="F907" s="132"/>
    </row>
    <row r="908" spans="4:6" ht="9">
      <c r="D908" s="132"/>
      <c r="E908" s="132"/>
      <c r="F908" s="132"/>
    </row>
    <row r="909" spans="4:6" ht="9">
      <c r="D909" s="132"/>
      <c r="E909" s="132"/>
      <c r="F909" s="132"/>
    </row>
    <row r="910" spans="4:6" ht="9">
      <c r="D910" s="132"/>
      <c r="E910" s="132"/>
      <c r="F910" s="132"/>
    </row>
    <row r="911" spans="4:6" ht="9">
      <c r="D911" s="132"/>
      <c r="E911" s="132"/>
      <c r="F911" s="132"/>
    </row>
    <row r="912" spans="4:6" ht="9">
      <c r="D912" s="132"/>
      <c r="E912" s="132"/>
      <c r="F912" s="132"/>
    </row>
    <row r="913" spans="4:6" ht="9">
      <c r="D913" s="132"/>
      <c r="E913" s="132"/>
      <c r="F913" s="132"/>
    </row>
    <row r="914" spans="4:6" ht="9">
      <c r="D914" s="132"/>
      <c r="E914" s="132"/>
      <c r="F914" s="132"/>
    </row>
    <row r="915" spans="4:6" ht="9">
      <c r="D915" s="132"/>
      <c r="E915" s="132"/>
      <c r="F915" s="132"/>
    </row>
    <row r="916" spans="4:6" ht="9">
      <c r="D916" s="132"/>
      <c r="E916" s="132"/>
      <c r="F916" s="132"/>
    </row>
    <row r="917" spans="4:6" ht="9">
      <c r="D917" s="132"/>
      <c r="E917" s="132"/>
      <c r="F917" s="132"/>
    </row>
    <row r="918" spans="4:6" ht="9">
      <c r="D918" s="132"/>
      <c r="E918" s="132"/>
      <c r="F918" s="132"/>
    </row>
    <row r="919" spans="4:6" ht="9">
      <c r="D919" s="132"/>
      <c r="E919" s="132"/>
      <c r="F919" s="132"/>
    </row>
    <row r="920" spans="4:6" ht="9">
      <c r="D920" s="132"/>
      <c r="E920" s="132"/>
      <c r="F920" s="132"/>
    </row>
    <row r="921" spans="4:6" ht="9">
      <c r="D921" s="132"/>
      <c r="E921" s="132"/>
      <c r="F921" s="132"/>
    </row>
    <row r="922" spans="4:6" ht="9">
      <c r="D922" s="132"/>
      <c r="E922" s="132"/>
      <c r="F922" s="132"/>
    </row>
    <row r="923" spans="4:6" ht="9">
      <c r="D923" s="132"/>
      <c r="E923" s="132"/>
      <c r="F923" s="132"/>
    </row>
    <row r="924" spans="4:6" ht="9">
      <c r="D924" s="132"/>
      <c r="E924" s="132"/>
      <c r="F924" s="132"/>
    </row>
    <row r="925" spans="4:6" ht="9">
      <c r="D925" s="132"/>
      <c r="E925" s="132"/>
      <c r="F925" s="132"/>
    </row>
    <row r="926" spans="4:6" ht="9">
      <c r="D926" s="132"/>
      <c r="E926" s="132"/>
      <c r="F926" s="132"/>
    </row>
    <row r="927" spans="4:6" ht="9">
      <c r="D927" s="132"/>
      <c r="E927" s="132"/>
      <c r="F927" s="132"/>
    </row>
    <row r="928" spans="4:6" ht="9">
      <c r="D928" s="132"/>
      <c r="E928" s="132"/>
      <c r="F928" s="132"/>
    </row>
    <row r="929" spans="4:6" ht="9">
      <c r="D929" s="132"/>
      <c r="E929" s="132"/>
      <c r="F929" s="132"/>
    </row>
    <row r="930" spans="4:6" ht="9">
      <c r="D930" s="132"/>
      <c r="E930" s="132"/>
      <c r="F930" s="132"/>
    </row>
    <row r="931" spans="4:6" ht="9">
      <c r="D931" s="132"/>
      <c r="E931" s="132"/>
      <c r="F931" s="132"/>
    </row>
    <row r="932" spans="4:6" ht="9">
      <c r="D932" s="132"/>
      <c r="E932" s="132"/>
      <c r="F932" s="132"/>
    </row>
    <row r="933" spans="4:6" ht="9">
      <c r="D933" s="132"/>
      <c r="E933" s="132"/>
      <c r="F933" s="132"/>
    </row>
    <row r="934" spans="4:6" ht="9">
      <c r="D934" s="132"/>
      <c r="E934" s="132"/>
      <c r="F934" s="132"/>
    </row>
    <row r="935" spans="4:6" ht="9">
      <c r="D935" s="132"/>
      <c r="E935" s="132"/>
      <c r="F935" s="132"/>
    </row>
    <row r="936" spans="4:6" ht="9">
      <c r="D936" s="132"/>
      <c r="E936" s="132"/>
      <c r="F936" s="132"/>
    </row>
    <row r="937" spans="4:6" ht="9">
      <c r="D937" s="132"/>
      <c r="E937" s="132"/>
      <c r="F937" s="132"/>
    </row>
    <row r="938" spans="4:6" ht="9">
      <c r="D938" s="132"/>
      <c r="E938" s="132"/>
      <c r="F938" s="132"/>
    </row>
    <row r="939" spans="4:6" ht="9">
      <c r="D939" s="132"/>
      <c r="E939" s="132"/>
      <c r="F939" s="132"/>
    </row>
    <row r="940" spans="4:6" ht="9">
      <c r="D940" s="132"/>
      <c r="E940" s="132"/>
      <c r="F940" s="132"/>
    </row>
    <row r="941" spans="4:6" ht="9">
      <c r="D941" s="132"/>
      <c r="E941" s="132"/>
      <c r="F941" s="132"/>
    </row>
    <row r="942" spans="4:6" ht="9">
      <c r="D942" s="132"/>
      <c r="E942" s="132"/>
      <c r="F942" s="132"/>
    </row>
    <row r="943" spans="4:6" ht="9">
      <c r="D943" s="132"/>
      <c r="E943" s="132"/>
      <c r="F943" s="132"/>
    </row>
    <row r="944" spans="4:6" ht="9">
      <c r="D944" s="132"/>
      <c r="E944" s="132"/>
      <c r="F944" s="132"/>
    </row>
    <row r="945" spans="4:6" ht="9">
      <c r="D945" s="132"/>
      <c r="E945" s="132"/>
      <c r="F945" s="132"/>
    </row>
    <row r="946" spans="4:6" ht="9">
      <c r="D946" s="132"/>
      <c r="E946" s="132"/>
      <c r="F946" s="132"/>
    </row>
    <row r="947" spans="4:6" ht="9">
      <c r="D947" s="132"/>
      <c r="E947" s="132"/>
      <c r="F947" s="132"/>
    </row>
    <row r="948" spans="4:6" ht="9">
      <c r="D948" s="132"/>
      <c r="E948" s="132"/>
      <c r="F948" s="132"/>
    </row>
    <row r="949" spans="4:6" ht="9">
      <c r="D949" s="132"/>
      <c r="E949" s="132"/>
      <c r="F949" s="132"/>
    </row>
    <row r="950" spans="4:6" ht="9">
      <c r="D950" s="132"/>
      <c r="E950" s="132"/>
      <c r="F950" s="132"/>
    </row>
    <row r="951" spans="4:6" ht="9">
      <c r="D951" s="132"/>
      <c r="E951" s="132"/>
      <c r="F951" s="132"/>
    </row>
    <row r="952" spans="4:6" ht="9">
      <c r="D952" s="132"/>
      <c r="E952" s="132"/>
      <c r="F952" s="132"/>
    </row>
    <row r="953" spans="4:6" ht="9">
      <c r="D953" s="132"/>
      <c r="E953" s="132"/>
      <c r="F953" s="132"/>
    </row>
    <row r="954" spans="4:6" ht="9">
      <c r="D954" s="132"/>
      <c r="E954" s="132"/>
      <c r="F954" s="132"/>
    </row>
    <row r="955" spans="4:6" ht="9">
      <c r="D955" s="132"/>
      <c r="E955" s="132"/>
      <c r="F955" s="132"/>
    </row>
    <row r="956" spans="4:6" ht="9">
      <c r="D956" s="132"/>
      <c r="E956" s="132"/>
      <c r="F956" s="132"/>
    </row>
    <row r="957" spans="4:6" ht="9">
      <c r="D957" s="132"/>
      <c r="E957" s="132"/>
      <c r="F957" s="132"/>
    </row>
    <row r="958" spans="4:6" ht="9">
      <c r="D958" s="132"/>
      <c r="E958" s="132"/>
      <c r="F958" s="132"/>
    </row>
    <row r="959" spans="4:6" ht="9">
      <c r="D959" s="132"/>
      <c r="E959" s="132"/>
      <c r="F959" s="132"/>
    </row>
    <row r="960" spans="4:6" ht="9">
      <c r="D960" s="132"/>
      <c r="E960" s="132"/>
      <c r="F960" s="132"/>
    </row>
    <row r="961" spans="4:6" ht="9">
      <c r="D961" s="132"/>
      <c r="E961" s="132"/>
      <c r="F961" s="132"/>
    </row>
    <row r="962" spans="4:6" ht="9">
      <c r="D962" s="132"/>
      <c r="E962" s="132"/>
      <c r="F962" s="132"/>
    </row>
    <row r="963" spans="4:6" ht="9">
      <c r="D963" s="132"/>
      <c r="E963" s="132"/>
      <c r="F963" s="132"/>
    </row>
    <row r="964" spans="4:6" ht="9">
      <c r="D964" s="132"/>
      <c r="E964" s="132"/>
      <c r="F964" s="132"/>
    </row>
    <row r="965" spans="4:6" ht="9">
      <c r="D965" s="132"/>
      <c r="E965" s="132"/>
      <c r="F965" s="132"/>
    </row>
    <row r="966" spans="4:6" ht="9">
      <c r="D966" s="132"/>
      <c r="E966" s="132"/>
      <c r="F966" s="132"/>
    </row>
    <row r="967" spans="4:6" ht="9">
      <c r="D967" s="132"/>
      <c r="E967" s="132"/>
      <c r="F967" s="132"/>
    </row>
    <row r="968" spans="4:6" ht="9">
      <c r="D968" s="132"/>
      <c r="E968" s="132"/>
      <c r="F968" s="132"/>
    </row>
    <row r="969" spans="4:6" ht="9">
      <c r="D969" s="132"/>
      <c r="E969" s="132"/>
      <c r="F969" s="132"/>
    </row>
    <row r="970" spans="4:6" ht="9">
      <c r="D970" s="132"/>
      <c r="E970" s="132"/>
      <c r="F970" s="132"/>
    </row>
    <row r="971" spans="4:6" ht="9">
      <c r="D971" s="132"/>
      <c r="E971" s="132"/>
      <c r="F971" s="132"/>
    </row>
  </sheetData>
  <sheetProtection/>
  <mergeCells count="127">
    <mergeCell ref="A1:N2"/>
    <mergeCell ref="O1:CG1"/>
    <mergeCell ref="CH1:DG1"/>
    <mergeCell ref="O2:CG2"/>
    <mergeCell ref="CH2:DG2"/>
    <mergeCell ref="A3:R3"/>
    <mergeCell ref="S3:CG3"/>
    <mergeCell ref="CH3:DG3"/>
    <mergeCell ref="DL2:DX2"/>
    <mergeCell ref="A4:R4"/>
    <mergeCell ref="S4:BO4"/>
    <mergeCell ref="BP4:CG4"/>
    <mergeCell ref="CH4:DG4"/>
    <mergeCell ref="A5:C10"/>
    <mergeCell ref="D5:F5"/>
    <mergeCell ref="G5:CG5"/>
    <mergeCell ref="CH5:CO5"/>
    <mergeCell ref="CP5:DG5"/>
    <mergeCell ref="D6:F6"/>
    <mergeCell ref="G6:CG6"/>
    <mergeCell ref="CH6:CO6"/>
    <mergeCell ref="CP6:DG6"/>
    <mergeCell ref="D7:F7"/>
    <mergeCell ref="G7:CG7"/>
    <mergeCell ref="CH7:CO7"/>
    <mergeCell ref="CP7:DG7"/>
    <mergeCell ref="D8:F8"/>
    <mergeCell ref="CH8:CO8"/>
    <mergeCell ref="CP8:DG8"/>
    <mergeCell ref="D9:F9"/>
    <mergeCell ref="G9:CG9"/>
    <mergeCell ref="CH9:CO9"/>
    <mergeCell ref="CP9:DG9"/>
    <mergeCell ref="G8:CG8"/>
    <mergeCell ref="D10:F10"/>
    <mergeCell ref="G10:CG10"/>
    <mergeCell ref="CH10:CO10"/>
    <mergeCell ref="CP10:DG10"/>
    <mergeCell ref="A11:C32"/>
    <mergeCell ref="D11:F11"/>
    <mergeCell ref="G11:CG11"/>
    <mergeCell ref="CH11:CO11"/>
    <mergeCell ref="CP11:DG11"/>
    <mergeCell ref="D12:F12"/>
    <mergeCell ref="G12:CG12"/>
    <mergeCell ref="CH12:CO12"/>
    <mergeCell ref="CP12:DG12"/>
    <mergeCell ref="D13:F13"/>
    <mergeCell ref="G13:CG13"/>
    <mergeCell ref="CH13:CO13"/>
    <mergeCell ref="CP13:DG13"/>
    <mergeCell ref="D14:F14"/>
    <mergeCell ref="G14:CG14"/>
    <mergeCell ref="CH14:CO14"/>
    <mergeCell ref="CP14:DG14"/>
    <mergeCell ref="D15:F15"/>
    <mergeCell ref="G15:CG15"/>
    <mergeCell ref="CH15:CO15"/>
    <mergeCell ref="CP15:DG15"/>
    <mergeCell ref="D16:F16"/>
    <mergeCell ref="G16:CG16"/>
    <mergeCell ref="CH16:CO16"/>
    <mergeCell ref="CP16:DG16"/>
    <mergeCell ref="D17:F17"/>
    <mergeCell ref="G17:CG17"/>
    <mergeCell ref="CH17:CO17"/>
    <mergeCell ref="CP17:DG17"/>
    <mergeCell ref="D18:F18"/>
    <mergeCell ref="G18:CG18"/>
    <mergeCell ref="CH18:CO18"/>
    <mergeCell ref="CP18:DG18"/>
    <mergeCell ref="D19:F19"/>
    <mergeCell ref="G19:CG19"/>
    <mergeCell ref="CH19:CO19"/>
    <mergeCell ref="CP19:DG19"/>
    <mergeCell ref="D20:F20"/>
    <mergeCell ref="G20:CG20"/>
    <mergeCell ref="CH20:CO20"/>
    <mergeCell ref="CP20:DG20"/>
    <mergeCell ref="D21:F21"/>
    <mergeCell ref="G21:CG21"/>
    <mergeCell ref="CH21:CO21"/>
    <mergeCell ref="CP21:DG21"/>
    <mergeCell ref="D22:F22"/>
    <mergeCell ref="G22:CG22"/>
    <mergeCell ref="CH22:CO22"/>
    <mergeCell ref="CP22:DG22"/>
    <mergeCell ref="D23:F23"/>
    <mergeCell ref="G23:CG23"/>
    <mergeCell ref="CH23:CO23"/>
    <mergeCell ref="CP23:DG23"/>
    <mergeCell ref="D24:F24"/>
    <mergeCell ref="G24:CG24"/>
    <mergeCell ref="CH24:CO24"/>
    <mergeCell ref="CP24:DG24"/>
    <mergeCell ref="D25:F25"/>
    <mergeCell ref="G25:CG25"/>
    <mergeCell ref="CH25:CO25"/>
    <mergeCell ref="CP25:DG25"/>
    <mergeCell ref="D26:F26"/>
    <mergeCell ref="G26:CG26"/>
    <mergeCell ref="CH26:CO26"/>
    <mergeCell ref="CP26:DG26"/>
    <mergeCell ref="D27:F27"/>
    <mergeCell ref="G27:CG27"/>
    <mergeCell ref="CH27:CO27"/>
    <mergeCell ref="CP27:DG27"/>
    <mergeCell ref="CH31:CO31"/>
    <mergeCell ref="CP31:DG31"/>
    <mergeCell ref="D28:F28"/>
    <mergeCell ref="G28:CG28"/>
    <mergeCell ref="CH28:CO28"/>
    <mergeCell ref="CP28:DG28"/>
    <mergeCell ref="D29:F29"/>
    <mergeCell ref="G29:CG29"/>
    <mergeCell ref="CH29:CO29"/>
    <mergeCell ref="CP29:DG29"/>
    <mergeCell ref="D32:F32"/>
    <mergeCell ref="G32:CG32"/>
    <mergeCell ref="CH32:CO32"/>
    <mergeCell ref="CP32:DG32"/>
    <mergeCell ref="D30:F30"/>
    <mergeCell ref="G30:CG30"/>
    <mergeCell ref="CH30:CO30"/>
    <mergeCell ref="CP30:DG30"/>
    <mergeCell ref="D31:F31"/>
    <mergeCell ref="G31:CG31"/>
  </mergeCells>
  <hyperlinks>
    <hyperlink ref="DL2:DR2" location="'P &amp; L'!A1" display="Main Page"/>
    <hyperlink ref="DL2:DX2" location="'IT-2'!X10" display="Main Page"/>
  </hyperlinks>
  <printOptions horizontalCentered="1"/>
  <pageMargins left="0.5" right="0.5" top="0.5" bottom="0.5"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X63"/>
  <sheetViews>
    <sheetView zoomScale="150" zoomScaleNormal="150" zoomScalePageLayoutView="0" workbookViewId="0" topLeftCell="A1">
      <selection activeCell="DL3" sqref="DL3:DX3"/>
    </sheetView>
  </sheetViews>
  <sheetFormatPr defaultColWidth="0.85546875" defaultRowHeight="12.75" customHeight="1"/>
  <cols>
    <col min="1" max="16384" width="0.85546875" style="137" customWidth="1"/>
  </cols>
  <sheetData>
    <row r="1" spans="1:111" ht="12.75" customHeight="1">
      <c r="A1" s="1996"/>
      <c r="B1" s="1997"/>
      <c r="C1" s="1997"/>
      <c r="D1" s="1997"/>
      <c r="E1" s="1997"/>
      <c r="F1" s="1997"/>
      <c r="G1" s="1997"/>
      <c r="H1" s="1997"/>
      <c r="I1" s="1997"/>
      <c r="J1" s="1997"/>
      <c r="K1" s="1997"/>
      <c r="L1" s="1997"/>
      <c r="M1" s="1997"/>
      <c r="N1" s="1997"/>
      <c r="O1" s="2000" t="s">
        <v>398</v>
      </c>
      <c r="P1" s="2000"/>
      <c r="Q1" s="2000"/>
      <c r="R1" s="2000"/>
      <c r="S1" s="2000"/>
      <c r="T1" s="2000"/>
      <c r="U1" s="2000"/>
      <c r="V1" s="2000"/>
      <c r="W1" s="2000"/>
      <c r="X1" s="2000"/>
      <c r="Y1" s="2000"/>
      <c r="Z1" s="2000"/>
      <c r="AA1" s="2000"/>
      <c r="AB1" s="2000"/>
      <c r="AC1" s="2000"/>
      <c r="AD1" s="2000"/>
      <c r="AE1" s="2000"/>
      <c r="AF1" s="2000"/>
      <c r="AG1" s="2000"/>
      <c r="AH1" s="2000"/>
      <c r="AI1" s="2000"/>
      <c r="AJ1" s="2000"/>
      <c r="AK1" s="2000"/>
      <c r="AL1" s="2000"/>
      <c r="AM1" s="2000"/>
      <c r="AN1" s="2000"/>
      <c r="AO1" s="2000"/>
      <c r="AP1" s="2000"/>
      <c r="AQ1" s="2000"/>
      <c r="AR1" s="2000"/>
      <c r="AS1" s="2000"/>
      <c r="AT1" s="2000"/>
      <c r="AU1" s="2000"/>
      <c r="AV1" s="2000"/>
      <c r="AW1" s="2000"/>
      <c r="AX1" s="2000"/>
      <c r="AY1" s="2000"/>
      <c r="AZ1" s="2000"/>
      <c r="BA1" s="2000"/>
      <c r="BB1" s="2000"/>
      <c r="BC1" s="2000"/>
      <c r="BD1" s="2000"/>
      <c r="BE1" s="2000"/>
      <c r="BF1" s="2000"/>
      <c r="BG1" s="2000"/>
      <c r="BH1" s="2000"/>
      <c r="BI1" s="2000"/>
      <c r="BJ1" s="2000"/>
      <c r="BK1" s="2000"/>
      <c r="BL1" s="2000"/>
      <c r="BM1" s="2000"/>
      <c r="BN1" s="2000"/>
      <c r="BO1" s="2000"/>
      <c r="BP1" s="2000"/>
      <c r="BQ1" s="2000"/>
      <c r="BR1" s="2000"/>
      <c r="BS1" s="2000"/>
      <c r="BT1" s="2000"/>
      <c r="BU1" s="2000"/>
      <c r="BV1" s="2000"/>
      <c r="BW1" s="2000"/>
      <c r="BX1" s="2000"/>
      <c r="BY1" s="2000"/>
      <c r="BZ1" s="2000"/>
      <c r="CA1" s="2000"/>
      <c r="CB1" s="2000"/>
      <c r="CC1" s="2000"/>
      <c r="CD1" s="2000"/>
      <c r="CE1" s="2000"/>
      <c r="CF1" s="2000"/>
      <c r="CG1" s="2000"/>
      <c r="CH1" s="2001">
        <v>2013</v>
      </c>
      <c r="CI1" s="2001"/>
      <c r="CJ1" s="2001"/>
      <c r="CK1" s="2001"/>
      <c r="CL1" s="2001"/>
      <c r="CM1" s="2001"/>
      <c r="CN1" s="2001"/>
      <c r="CO1" s="2001"/>
      <c r="CP1" s="2001"/>
      <c r="CQ1" s="2001"/>
      <c r="CR1" s="2001"/>
      <c r="CS1" s="2001"/>
      <c r="CT1" s="2001"/>
      <c r="CU1" s="2001"/>
      <c r="CV1" s="2001"/>
      <c r="CW1" s="2001"/>
      <c r="CX1" s="2001"/>
      <c r="CY1" s="2001"/>
      <c r="CZ1" s="2001"/>
      <c r="DA1" s="2001"/>
      <c r="DB1" s="2001"/>
      <c r="DC1" s="2001"/>
      <c r="DD1" s="2001"/>
      <c r="DE1" s="2001"/>
      <c r="DF1" s="2001"/>
      <c r="DG1" s="2002"/>
    </row>
    <row r="2" spans="1:111" ht="24" customHeight="1" thickBot="1">
      <c r="A2" s="1998"/>
      <c r="B2" s="1999"/>
      <c r="C2" s="1999"/>
      <c r="D2" s="1999"/>
      <c r="E2" s="1999"/>
      <c r="F2" s="1999"/>
      <c r="G2" s="1999"/>
      <c r="H2" s="1999"/>
      <c r="I2" s="1999"/>
      <c r="J2" s="1999"/>
      <c r="K2" s="1999"/>
      <c r="L2" s="1999"/>
      <c r="M2" s="1999"/>
      <c r="N2" s="1999"/>
      <c r="O2" s="2003" t="s">
        <v>399</v>
      </c>
      <c r="P2" s="2004"/>
      <c r="Q2" s="2004"/>
      <c r="R2" s="2004"/>
      <c r="S2" s="2004"/>
      <c r="T2" s="2004"/>
      <c r="U2" s="2004"/>
      <c r="V2" s="2004"/>
      <c r="W2" s="2004"/>
      <c r="X2" s="2004"/>
      <c r="Y2" s="2004"/>
      <c r="Z2" s="2004"/>
      <c r="AA2" s="2004"/>
      <c r="AB2" s="2004"/>
      <c r="AC2" s="2004"/>
      <c r="AD2" s="2004"/>
      <c r="AE2" s="2004"/>
      <c r="AF2" s="2004"/>
      <c r="AG2" s="2004"/>
      <c r="AH2" s="2004"/>
      <c r="AI2" s="2004"/>
      <c r="AJ2" s="2004"/>
      <c r="AK2" s="2004"/>
      <c r="AL2" s="2004"/>
      <c r="AM2" s="2004"/>
      <c r="AN2" s="2004"/>
      <c r="AO2" s="2004"/>
      <c r="AP2" s="2004"/>
      <c r="AQ2" s="2004"/>
      <c r="AR2" s="2004"/>
      <c r="AS2" s="2004"/>
      <c r="AT2" s="2004"/>
      <c r="AU2" s="2004"/>
      <c r="AV2" s="2004"/>
      <c r="AW2" s="2004"/>
      <c r="AX2" s="2004"/>
      <c r="AY2" s="2004"/>
      <c r="AZ2" s="2004"/>
      <c r="BA2" s="2004"/>
      <c r="BB2" s="2004"/>
      <c r="BC2" s="2004"/>
      <c r="BD2" s="2004"/>
      <c r="BE2" s="2004"/>
      <c r="BF2" s="2004"/>
      <c r="BG2" s="2004"/>
      <c r="BH2" s="2004"/>
      <c r="BI2" s="2004"/>
      <c r="BJ2" s="2004"/>
      <c r="BK2" s="2004"/>
      <c r="BL2" s="2004"/>
      <c r="BM2" s="2004"/>
      <c r="BN2" s="2004"/>
      <c r="BO2" s="2004"/>
      <c r="BP2" s="2004"/>
      <c r="BQ2" s="2004"/>
      <c r="BR2" s="2004"/>
      <c r="BS2" s="2004"/>
      <c r="BT2" s="2004"/>
      <c r="BU2" s="2004"/>
      <c r="BV2" s="2004"/>
      <c r="BW2" s="2004"/>
      <c r="BX2" s="2004"/>
      <c r="BY2" s="2004"/>
      <c r="BZ2" s="2004"/>
      <c r="CA2" s="2004"/>
      <c r="CB2" s="2004"/>
      <c r="CC2" s="2004"/>
      <c r="CD2" s="2004"/>
      <c r="CE2" s="2004"/>
      <c r="CF2" s="2004"/>
      <c r="CG2" s="2004"/>
      <c r="CH2" s="2005" t="s">
        <v>400</v>
      </c>
      <c r="CI2" s="2006"/>
      <c r="CJ2" s="2006"/>
      <c r="CK2" s="2006"/>
      <c r="CL2" s="2006"/>
      <c r="CM2" s="2006"/>
      <c r="CN2" s="2006"/>
      <c r="CO2" s="2006"/>
      <c r="CP2" s="2006"/>
      <c r="CQ2" s="2006"/>
      <c r="CR2" s="2006"/>
      <c r="CS2" s="2006"/>
      <c r="CT2" s="2006"/>
      <c r="CU2" s="2006"/>
      <c r="CV2" s="2006"/>
      <c r="CW2" s="2006"/>
      <c r="CX2" s="2006"/>
      <c r="CY2" s="2006"/>
      <c r="CZ2" s="2006"/>
      <c r="DA2" s="2006"/>
      <c r="DB2" s="2006"/>
      <c r="DC2" s="2006"/>
      <c r="DD2" s="2006"/>
      <c r="DE2" s="2006"/>
      <c r="DF2" s="2006"/>
      <c r="DG2" s="2007"/>
    </row>
    <row r="3" spans="1:128" ht="12.75" customHeight="1" thickBot="1">
      <c r="A3" s="2008" t="s">
        <v>198</v>
      </c>
      <c r="B3" s="2009"/>
      <c r="C3" s="2009"/>
      <c r="D3" s="2009"/>
      <c r="E3" s="2009"/>
      <c r="F3" s="2009"/>
      <c r="G3" s="2009"/>
      <c r="H3" s="2009"/>
      <c r="I3" s="2009"/>
      <c r="J3" s="2009"/>
      <c r="K3" s="2009"/>
      <c r="L3" s="2009"/>
      <c r="M3" s="2009"/>
      <c r="N3" s="2009"/>
      <c r="O3" s="2009"/>
      <c r="P3" s="2009"/>
      <c r="Q3" s="2009"/>
      <c r="R3" s="2010"/>
      <c r="S3" s="2011">
        <f>IF('IT-2'!CR10="I",'IT-2'!X10,'IT-2'!X11)</f>
        <v>0</v>
      </c>
      <c r="T3" s="2011"/>
      <c r="U3" s="2011"/>
      <c r="V3" s="2011"/>
      <c r="W3" s="2011"/>
      <c r="X3" s="2011"/>
      <c r="Y3" s="2011"/>
      <c r="Z3" s="2011"/>
      <c r="AA3" s="2011"/>
      <c r="AB3" s="2011"/>
      <c r="AC3" s="2011"/>
      <c r="AD3" s="2011"/>
      <c r="AE3" s="2011"/>
      <c r="AF3" s="2011"/>
      <c r="AG3" s="2011"/>
      <c r="AH3" s="2011"/>
      <c r="AI3" s="2011"/>
      <c r="AJ3" s="2011"/>
      <c r="AK3" s="2011"/>
      <c r="AL3" s="2011"/>
      <c r="AM3" s="2011"/>
      <c r="AN3" s="2011"/>
      <c r="AO3" s="2011"/>
      <c r="AP3" s="2011"/>
      <c r="AQ3" s="2011"/>
      <c r="AR3" s="2011"/>
      <c r="AS3" s="2011"/>
      <c r="AT3" s="2011"/>
      <c r="AU3" s="2011"/>
      <c r="AV3" s="2011"/>
      <c r="AW3" s="2011"/>
      <c r="AX3" s="2011"/>
      <c r="AY3" s="2011"/>
      <c r="AZ3" s="2011"/>
      <c r="BA3" s="2011"/>
      <c r="BB3" s="2011"/>
      <c r="BC3" s="2011"/>
      <c r="BD3" s="2011"/>
      <c r="BE3" s="2011"/>
      <c r="BF3" s="2011"/>
      <c r="BG3" s="2011"/>
      <c r="BH3" s="2011"/>
      <c r="BI3" s="2011"/>
      <c r="BJ3" s="2011"/>
      <c r="BK3" s="2011"/>
      <c r="BL3" s="2011"/>
      <c r="BM3" s="2011"/>
      <c r="BN3" s="2011"/>
      <c r="BO3" s="2011"/>
      <c r="BP3" s="2011"/>
      <c r="BQ3" s="2011"/>
      <c r="BR3" s="2011"/>
      <c r="BS3" s="2011"/>
      <c r="BT3" s="2011"/>
      <c r="BU3" s="2011"/>
      <c r="BV3" s="2011"/>
      <c r="BW3" s="2011"/>
      <c r="BX3" s="2011"/>
      <c r="BY3" s="2011"/>
      <c r="BZ3" s="2011"/>
      <c r="CA3" s="2011"/>
      <c r="CB3" s="2011"/>
      <c r="CC3" s="2011"/>
      <c r="CD3" s="2011"/>
      <c r="CE3" s="2011"/>
      <c r="CF3" s="2011"/>
      <c r="CG3" s="2011"/>
      <c r="CH3" s="2012"/>
      <c r="CI3" s="2013"/>
      <c r="CJ3" s="2013"/>
      <c r="CK3" s="2013"/>
      <c r="CL3" s="2013"/>
      <c r="CM3" s="2013"/>
      <c r="CN3" s="2013"/>
      <c r="CO3" s="2013"/>
      <c r="CP3" s="2013"/>
      <c r="CQ3" s="2013"/>
      <c r="CR3" s="2013"/>
      <c r="CS3" s="2013"/>
      <c r="CT3" s="2013"/>
      <c r="CU3" s="2013"/>
      <c r="CV3" s="2013"/>
      <c r="CW3" s="2013"/>
      <c r="CX3" s="2013"/>
      <c r="CY3" s="2013"/>
      <c r="CZ3" s="2013"/>
      <c r="DA3" s="2013"/>
      <c r="DB3" s="2013"/>
      <c r="DC3" s="2013"/>
      <c r="DD3" s="2013"/>
      <c r="DE3" s="2013"/>
      <c r="DF3" s="2013"/>
      <c r="DG3" s="2014"/>
      <c r="DL3" s="1914" t="s">
        <v>299</v>
      </c>
      <c r="DM3" s="1915"/>
      <c r="DN3" s="1915"/>
      <c r="DO3" s="1915"/>
      <c r="DP3" s="1915"/>
      <c r="DQ3" s="1915"/>
      <c r="DR3" s="1915"/>
      <c r="DS3" s="1915"/>
      <c r="DT3" s="1915"/>
      <c r="DU3" s="1915"/>
      <c r="DV3" s="1915"/>
      <c r="DW3" s="1915"/>
      <c r="DX3" s="1916"/>
    </row>
    <row r="4" spans="1:128" ht="12.75" customHeight="1">
      <c r="A4" s="1982" t="s">
        <v>7</v>
      </c>
      <c r="B4" s="1983"/>
      <c r="C4" s="1983"/>
      <c r="D4" s="1983"/>
      <c r="E4" s="1983"/>
      <c r="F4" s="1983"/>
      <c r="G4" s="1983"/>
      <c r="H4" s="1983"/>
      <c r="I4" s="1983"/>
      <c r="J4" s="1983"/>
      <c r="K4" s="1983"/>
      <c r="L4" s="1983"/>
      <c r="M4" s="1983"/>
      <c r="N4" s="1983"/>
      <c r="O4" s="1983"/>
      <c r="P4" s="1983"/>
      <c r="Q4" s="1983"/>
      <c r="R4" s="1983"/>
      <c r="S4" s="1984">
        <f>'Annex-E'!S4</f>
        <v>0</v>
      </c>
      <c r="T4" s="1984"/>
      <c r="U4" s="1984"/>
      <c r="V4" s="1984"/>
      <c r="W4" s="1984"/>
      <c r="X4" s="1984"/>
      <c r="Y4" s="1984"/>
      <c r="Z4" s="1984"/>
      <c r="AA4" s="1984"/>
      <c r="AB4" s="1984"/>
      <c r="AC4" s="1984"/>
      <c r="AD4" s="1984"/>
      <c r="AE4" s="1984"/>
      <c r="AF4" s="1984"/>
      <c r="AG4" s="1984"/>
      <c r="AH4" s="1984"/>
      <c r="AI4" s="1984"/>
      <c r="AJ4" s="1984"/>
      <c r="AK4" s="1984"/>
      <c r="AL4" s="1984"/>
      <c r="AM4" s="1984"/>
      <c r="AN4" s="1984"/>
      <c r="AO4" s="1984"/>
      <c r="AP4" s="1984"/>
      <c r="AQ4" s="1984"/>
      <c r="AR4" s="1984"/>
      <c r="AS4" s="1984"/>
      <c r="AT4" s="1984"/>
      <c r="AU4" s="1984"/>
      <c r="AV4" s="1984"/>
      <c r="AW4" s="1984"/>
      <c r="AX4" s="1984"/>
      <c r="AY4" s="1984"/>
      <c r="AZ4" s="1984"/>
      <c r="BA4" s="1984"/>
      <c r="BB4" s="1984"/>
      <c r="BC4" s="1984"/>
      <c r="BD4" s="1984"/>
      <c r="BE4" s="1984"/>
      <c r="BF4" s="1984"/>
      <c r="BG4" s="1984"/>
      <c r="BH4" s="1984"/>
      <c r="BI4" s="1984"/>
      <c r="BJ4" s="1984"/>
      <c r="BK4" s="1984"/>
      <c r="BL4" s="1984"/>
      <c r="BM4" s="1984"/>
      <c r="BN4" s="1984"/>
      <c r="BO4" s="1984"/>
      <c r="BP4" s="1983" t="s">
        <v>18</v>
      </c>
      <c r="BQ4" s="1983"/>
      <c r="BR4" s="1983"/>
      <c r="BS4" s="1983"/>
      <c r="BT4" s="1983"/>
      <c r="BU4" s="1983"/>
      <c r="BV4" s="1983"/>
      <c r="BW4" s="1983"/>
      <c r="BX4" s="1983"/>
      <c r="BY4" s="1983"/>
      <c r="BZ4" s="1983"/>
      <c r="CA4" s="1983"/>
      <c r="CB4" s="1983"/>
      <c r="CC4" s="1983"/>
      <c r="CD4" s="1983"/>
      <c r="CE4" s="1983"/>
      <c r="CF4" s="1983"/>
      <c r="CG4" s="1983"/>
      <c r="CH4" s="1985">
        <f>'Annex-E'!CH4</f>
        <v>0</v>
      </c>
      <c r="CI4" s="1985"/>
      <c r="CJ4" s="1985"/>
      <c r="CK4" s="1985"/>
      <c r="CL4" s="1985"/>
      <c r="CM4" s="1985"/>
      <c r="CN4" s="1985"/>
      <c r="CO4" s="1985"/>
      <c r="CP4" s="1985"/>
      <c r="CQ4" s="1985"/>
      <c r="CR4" s="1985"/>
      <c r="CS4" s="1985"/>
      <c r="CT4" s="1985"/>
      <c r="CU4" s="1985"/>
      <c r="CV4" s="1985"/>
      <c r="CW4" s="1985"/>
      <c r="CX4" s="1985"/>
      <c r="CY4" s="1985"/>
      <c r="CZ4" s="1985"/>
      <c r="DA4" s="1985"/>
      <c r="DB4" s="1985"/>
      <c r="DC4" s="1985"/>
      <c r="DD4" s="1985"/>
      <c r="DE4" s="1985"/>
      <c r="DF4" s="1985"/>
      <c r="DG4" s="1986"/>
      <c r="DL4" s="135"/>
      <c r="DM4" s="135"/>
      <c r="DN4" s="135"/>
      <c r="DO4" s="135"/>
      <c r="DP4" s="135"/>
      <c r="DQ4" s="135"/>
      <c r="DR4" s="135"/>
      <c r="DS4" s="135"/>
      <c r="DT4" s="135"/>
      <c r="DU4" s="135"/>
      <c r="DV4" s="135"/>
      <c r="DW4" s="135"/>
      <c r="DX4" s="135"/>
    </row>
    <row r="5" spans="1:128" ht="12.75" customHeight="1">
      <c r="A5" s="1987" t="s">
        <v>147</v>
      </c>
      <c r="B5" s="1988"/>
      <c r="C5" s="1988"/>
      <c r="D5" s="1988"/>
      <c r="E5" s="1988"/>
      <c r="F5" s="1988"/>
      <c r="G5" s="1988"/>
      <c r="H5" s="1988"/>
      <c r="I5" s="1988"/>
      <c r="J5" s="1988"/>
      <c r="K5" s="1988"/>
      <c r="L5" s="1988"/>
      <c r="M5" s="1988"/>
      <c r="N5" s="1988"/>
      <c r="O5" s="1988"/>
      <c r="P5" s="1988"/>
      <c r="Q5" s="1988"/>
      <c r="R5" s="1988"/>
      <c r="S5" s="1988"/>
      <c r="T5" s="1988"/>
      <c r="U5" s="1988"/>
      <c r="V5" s="1988"/>
      <c r="W5" s="1988"/>
      <c r="X5" s="1988"/>
      <c r="Y5" s="1988"/>
      <c r="Z5" s="1988"/>
      <c r="AA5" s="1988"/>
      <c r="AB5" s="1988"/>
      <c r="AC5" s="1988"/>
      <c r="AD5" s="1988"/>
      <c r="AE5" s="1988"/>
      <c r="AF5" s="1988"/>
      <c r="AG5" s="1988"/>
      <c r="AH5" s="1988"/>
      <c r="AI5" s="1988"/>
      <c r="AJ5" s="1988"/>
      <c r="AK5" s="1988"/>
      <c r="AL5" s="1988"/>
      <c r="AM5" s="1988"/>
      <c r="AN5" s="1988"/>
      <c r="AO5" s="1988"/>
      <c r="AP5" s="1988"/>
      <c r="AQ5" s="1988"/>
      <c r="AR5" s="1988"/>
      <c r="AS5" s="1988"/>
      <c r="AT5" s="1988"/>
      <c r="AU5" s="1988"/>
      <c r="AV5" s="1988"/>
      <c r="AW5" s="1988"/>
      <c r="AX5" s="1988"/>
      <c r="AY5" s="1988"/>
      <c r="AZ5" s="1988"/>
      <c r="BA5" s="1988" t="s">
        <v>11</v>
      </c>
      <c r="BB5" s="1988"/>
      <c r="BC5" s="1988"/>
      <c r="BD5" s="1988"/>
      <c r="BE5" s="1988"/>
      <c r="BF5" s="1988"/>
      <c r="BG5" s="1988"/>
      <c r="BH5" s="1991" t="s">
        <v>401</v>
      </c>
      <c r="BI5" s="1988"/>
      <c r="BJ5" s="1988"/>
      <c r="BK5" s="1988"/>
      <c r="BL5" s="1988"/>
      <c r="BM5" s="1988"/>
      <c r="BN5" s="1988"/>
      <c r="BO5" s="1988"/>
      <c r="BP5" s="1988"/>
      <c r="BQ5" s="1988"/>
      <c r="BR5" s="1988"/>
      <c r="BS5" s="1988"/>
      <c r="BT5" s="1988"/>
      <c r="BU5" s="1988"/>
      <c r="BV5" s="1988"/>
      <c r="BW5" s="1988" t="s">
        <v>11</v>
      </c>
      <c r="BX5" s="1988"/>
      <c r="BY5" s="1988"/>
      <c r="BZ5" s="1988"/>
      <c r="CA5" s="1988"/>
      <c r="CB5" s="1988"/>
      <c r="CC5" s="1988"/>
      <c r="CD5" s="1992" t="s">
        <v>402</v>
      </c>
      <c r="CE5" s="1992"/>
      <c r="CF5" s="1992"/>
      <c r="CG5" s="1992"/>
      <c r="CH5" s="1992"/>
      <c r="CI5" s="1992"/>
      <c r="CJ5" s="1992"/>
      <c r="CK5" s="1992"/>
      <c r="CL5" s="1992"/>
      <c r="CM5" s="1992"/>
      <c r="CN5" s="1992"/>
      <c r="CO5" s="1992"/>
      <c r="CP5" s="1992"/>
      <c r="CQ5" s="1992"/>
      <c r="CR5" s="1992"/>
      <c r="CS5" s="1992" t="s">
        <v>403</v>
      </c>
      <c r="CT5" s="1992"/>
      <c r="CU5" s="1992"/>
      <c r="CV5" s="1992"/>
      <c r="CW5" s="1992"/>
      <c r="CX5" s="1992"/>
      <c r="CY5" s="1992"/>
      <c r="CZ5" s="1992"/>
      <c r="DA5" s="1992"/>
      <c r="DB5" s="1992"/>
      <c r="DC5" s="1992"/>
      <c r="DD5" s="1992"/>
      <c r="DE5" s="1992"/>
      <c r="DF5" s="1992"/>
      <c r="DG5" s="1994"/>
      <c r="DL5" s="135"/>
      <c r="DM5" s="135"/>
      <c r="DN5" s="135"/>
      <c r="DO5" s="135"/>
      <c r="DP5" s="135"/>
      <c r="DQ5" s="135"/>
      <c r="DR5" s="135"/>
      <c r="DS5" s="135"/>
      <c r="DT5" s="135"/>
      <c r="DU5" s="135"/>
      <c r="DV5" s="135"/>
      <c r="DW5" s="135"/>
      <c r="DX5" s="135"/>
    </row>
    <row r="6" spans="1:111" ht="12.75" customHeight="1">
      <c r="A6" s="1987"/>
      <c r="B6" s="1988"/>
      <c r="C6" s="1988"/>
      <c r="D6" s="1988"/>
      <c r="E6" s="1988"/>
      <c r="F6" s="1988"/>
      <c r="G6" s="1988"/>
      <c r="H6" s="1988"/>
      <c r="I6" s="1988"/>
      <c r="J6" s="1988"/>
      <c r="K6" s="1988"/>
      <c r="L6" s="1988"/>
      <c r="M6" s="1988"/>
      <c r="N6" s="1988"/>
      <c r="O6" s="1988"/>
      <c r="P6" s="1988"/>
      <c r="Q6" s="1988"/>
      <c r="R6" s="1988"/>
      <c r="S6" s="1988"/>
      <c r="T6" s="1988"/>
      <c r="U6" s="1988"/>
      <c r="V6" s="1988"/>
      <c r="W6" s="1988"/>
      <c r="X6" s="1988"/>
      <c r="Y6" s="1988"/>
      <c r="Z6" s="1988"/>
      <c r="AA6" s="1988"/>
      <c r="AB6" s="1988"/>
      <c r="AC6" s="1988"/>
      <c r="AD6" s="1988"/>
      <c r="AE6" s="1988"/>
      <c r="AF6" s="1988"/>
      <c r="AG6" s="1988"/>
      <c r="AH6" s="1988"/>
      <c r="AI6" s="1988"/>
      <c r="AJ6" s="1988"/>
      <c r="AK6" s="1988"/>
      <c r="AL6" s="1988"/>
      <c r="AM6" s="1988"/>
      <c r="AN6" s="1988"/>
      <c r="AO6" s="1988"/>
      <c r="AP6" s="1988"/>
      <c r="AQ6" s="1988"/>
      <c r="AR6" s="1988"/>
      <c r="AS6" s="1988"/>
      <c r="AT6" s="1988"/>
      <c r="AU6" s="1988"/>
      <c r="AV6" s="1988"/>
      <c r="AW6" s="1988"/>
      <c r="AX6" s="1988"/>
      <c r="AY6" s="1988"/>
      <c r="AZ6" s="1988"/>
      <c r="BA6" s="1988"/>
      <c r="BB6" s="1988"/>
      <c r="BC6" s="1988"/>
      <c r="BD6" s="1988"/>
      <c r="BE6" s="1988"/>
      <c r="BF6" s="1988"/>
      <c r="BG6" s="1988"/>
      <c r="BH6" s="1988"/>
      <c r="BI6" s="1988"/>
      <c r="BJ6" s="1988"/>
      <c r="BK6" s="1988"/>
      <c r="BL6" s="1988"/>
      <c r="BM6" s="1988"/>
      <c r="BN6" s="1988"/>
      <c r="BO6" s="1988"/>
      <c r="BP6" s="1988"/>
      <c r="BQ6" s="1988"/>
      <c r="BR6" s="1988"/>
      <c r="BS6" s="1988"/>
      <c r="BT6" s="1988"/>
      <c r="BU6" s="1988"/>
      <c r="BV6" s="1988"/>
      <c r="BW6" s="1988"/>
      <c r="BX6" s="1988"/>
      <c r="BY6" s="1988"/>
      <c r="BZ6" s="1988"/>
      <c r="CA6" s="1988"/>
      <c r="CB6" s="1988"/>
      <c r="CC6" s="1988"/>
      <c r="CD6" s="1992"/>
      <c r="CE6" s="1992"/>
      <c r="CF6" s="1992"/>
      <c r="CG6" s="1992"/>
      <c r="CH6" s="1992"/>
      <c r="CI6" s="1992"/>
      <c r="CJ6" s="1992"/>
      <c r="CK6" s="1992"/>
      <c r="CL6" s="1992"/>
      <c r="CM6" s="1992"/>
      <c r="CN6" s="1992"/>
      <c r="CO6" s="1992"/>
      <c r="CP6" s="1992"/>
      <c r="CQ6" s="1992"/>
      <c r="CR6" s="1992"/>
      <c r="CS6" s="1992"/>
      <c r="CT6" s="1992"/>
      <c r="CU6" s="1992"/>
      <c r="CV6" s="1992"/>
      <c r="CW6" s="1992"/>
      <c r="CX6" s="1992"/>
      <c r="CY6" s="1992"/>
      <c r="CZ6" s="1992"/>
      <c r="DA6" s="1992"/>
      <c r="DB6" s="1992"/>
      <c r="DC6" s="1992"/>
      <c r="DD6" s="1992"/>
      <c r="DE6" s="1992"/>
      <c r="DF6" s="1992"/>
      <c r="DG6" s="1994"/>
    </row>
    <row r="7" spans="1:111" ht="12.75" customHeight="1">
      <c r="A7" s="1989"/>
      <c r="B7" s="1990"/>
      <c r="C7" s="1990"/>
      <c r="D7" s="1990"/>
      <c r="E7" s="1990"/>
      <c r="F7" s="1990"/>
      <c r="G7" s="1990"/>
      <c r="H7" s="1990"/>
      <c r="I7" s="1990"/>
      <c r="J7" s="1990"/>
      <c r="K7" s="1990"/>
      <c r="L7" s="1990"/>
      <c r="M7" s="1990"/>
      <c r="N7" s="1990"/>
      <c r="O7" s="1990"/>
      <c r="P7" s="1990"/>
      <c r="Q7" s="1990"/>
      <c r="R7" s="1990"/>
      <c r="S7" s="1990"/>
      <c r="T7" s="1990"/>
      <c r="U7" s="1990"/>
      <c r="V7" s="1990"/>
      <c r="W7" s="1990"/>
      <c r="X7" s="1990"/>
      <c r="Y7" s="1990"/>
      <c r="Z7" s="1990"/>
      <c r="AA7" s="1990"/>
      <c r="AB7" s="1990"/>
      <c r="AC7" s="1990"/>
      <c r="AD7" s="1990"/>
      <c r="AE7" s="1990"/>
      <c r="AF7" s="1990"/>
      <c r="AG7" s="1990"/>
      <c r="AH7" s="1990"/>
      <c r="AI7" s="1990"/>
      <c r="AJ7" s="1990"/>
      <c r="AK7" s="1990"/>
      <c r="AL7" s="1990"/>
      <c r="AM7" s="1990"/>
      <c r="AN7" s="1990"/>
      <c r="AO7" s="1990"/>
      <c r="AP7" s="1990"/>
      <c r="AQ7" s="1990"/>
      <c r="AR7" s="1990"/>
      <c r="AS7" s="1990"/>
      <c r="AT7" s="1990"/>
      <c r="AU7" s="1990"/>
      <c r="AV7" s="1990"/>
      <c r="AW7" s="1990"/>
      <c r="AX7" s="1990"/>
      <c r="AY7" s="1990"/>
      <c r="AZ7" s="1990"/>
      <c r="BA7" s="1990"/>
      <c r="BB7" s="1990"/>
      <c r="BC7" s="1990"/>
      <c r="BD7" s="1990"/>
      <c r="BE7" s="1990"/>
      <c r="BF7" s="1990"/>
      <c r="BG7" s="1990"/>
      <c r="BH7" s="1990"/>
      <c r="BI7" s="1990"/>
      <c r="BJ7" s="1990"/>
      <c r="BK7" s="1990"/>
      <c r="BL7" s="1990"/>
      <c r="BM7" s="1990"/>
      <c r="BN7" s="1990"/>
      <c r="BO7" s="1990"/>
      <c r="BP7" s="1990"/>
      <c r="BQ7" s="1990"/>
      <c r="BR7" s="1990"/>
      <c r="BS7" s="1990"/>
      <c r="BT7" s="1990"/>
      <c r="BU7" s="1990"/>
      <c r="BV7" s="1990"/>
      <c r="BW7" s="1990"/>
      <c r="BX7" s="1990"/>
      <c r="BY7" s="1990"/>
      <c r="BZ7" s="1990"/>
      <c r="CA7" s="1990"/>
      <c r="CB7" s="1990"/>
      <c r="CC7" s="1990"/>
      <c r="CD7" s="1993"/>
      <c r="CE7" s="1993"/>
      <c r="CF7" s="1993"/>
      <c r="CG7" s="1993"/>
      <c r="CH7" s="1993"/>
      <c r="CI7" s="1993"/>
      <c r="CJ7" s="1993"/>
      <c r="CK7" s="1993"/>
      <c r="CL7" s="1993"/>
      <c r="CM7" s="1993"/>
      <c r="CN7" s="1993"/>
      <c r="CO7" s="1993"/>
      <c r="CP7" s="1993"/>
      <c r="CQ7" s="1993"/>
      <c r="CR7" s="1993"/>
      <c r="CS7" s="1993"/>
      <c r="CT7" s="1993"/>
      <c r="CU7" s="1993"/>
      <c r="CV7" s="1993"/>
      <c r="CW7" s="1993"/>
      <c r="CX7" s="1993"/>
      <c r="CY7" s="1993"/>
      <c r="CZ7" s="1993"/>
      <c r="DA7" s="1993"/>
      <c r="DB7" s="1993"/>
      <c r="DC7" s="1993"/>
      <c r="DD7" s="1993"/>
      <c r="DE7" s="1993"/>
      <c r="DF7" s="1993"/>
      <c r="DG7" s="1995"/>
    </row>
    <row r="8" spans="1:111" ht="12" customHeight="1">
      <c r="A8" s="1967">
        <v>1</v>
      </c>
      <c r="B8" s="1968"/>
      <c r="C8" s="1968"/>
      <c r="D8" s="1895" t="s">
        <v>404</v>
      </c>
      <c r="E8" s="1895"/>
      <c r="F8" s="1895"/>
      <c r="G8" s="1895"/>
      <c r="H8" s="1895"/>
      <c r="I8" s="1895"/>
      <c r="J8" s="1895"/>
      <c r="K8" s="1895"/>
      <c r="L8" s="1895"/>
      <c r="M8" s="1895"/>
      <c r="N8" s="1895"/>
      <c r="O8" s="1895"/>
      <c r="P8" s="1895"/>
      <c r="Q8" s="1895"/>
      <c r="R8" s="1895"/>
      <c r="S8" s="1895"/>
      <c r="T8" s="1895"/>
      <c r="U8" s="1895"/>
      <c r="V8" s="1895"/>
      <c r="W8" s="1895"/>
      <c r="X8" s="1895"/>
      <c r="Y8" s="1895"/>
      <c r="Z8" s="1895"/>
      <c r="AA8" s="1895"/>
      <c r="AB8" s="1895"/>
      <c r="AC8" s="1895"/>
      <c r="AD8" s="1895"/>
      <c r="AE8" s="1895"/>
      <c r="AF8" s="1895"/>
      <c r="AG8" s="1895"/>
      <c r="AH8" s="1895"/>
      <c r="AI8" s="1895"/>
      <c r="AJ8" s="1895"/>
      <c r="AK8" s="1895"/>
      <c r="AL8" s="1895"/>
      <c r="AM8" s="1895"/>
      <c r="AN8" s="1895"/>
      <c r="AO8" s="1895"/>
      <c r="AP8" s="1895"/>
      <c r="AQ8" s="1895"/>
      <c r="AR8" s="1895"/>
      <c r="AS8" s="1895"/>
      <c r="AT8" s="1895"/>
      <c r="AU8" s="1895"/>
      <c r="AV8" s="1895"/>
      <c r="AW8" s="1895"/>
      <c r="AX8" s="1895"/>
      <c r="AY8" s="1895"/>
      <c r="AZ8" s="1895"/>
      <c r="BA8" s="1709">
        <v>3010</v>
      </c>
      <c r="BB8" s="1709"/>
      <c r="BC8" s="1709"/>
      <c r="BD8" s="1709"/>
      <c r="BE8" s="1709"/>
      <c r="BF8" s="1709"/>
      <c r="BG8" s="1709"/>
      <c r="BH8" s="1970"/>
      <c r="BI8" s="1970"/>
      <c r="BJ8" s="1970"/>
      <c r="BK8" s="1970"/>
      <c r="BL8" s="1970"/>
      <c r="BM8" s="1970"/>
      <c r="BN8" s="1970"/>
      <c r="BO8" s="1970"/>
      <c r="BP8" s="1970"/>
      <c r="BQ8" s="1970"/>
      <c r="BR8" s="1970"/>
      <c r="BS8" s="1970"/>
      <c r="BT8" s="1970"/>
      <c r="BU8" s="1970"/>
      <c r="BV8" s="1970"/>
      <c r="BW8" s="1709" t="s">
        <v>405</v>
      </c>
      <c r="BX8" s="1709"/>
      <c r="BY8" s="1709"/>
      <c r="BZ8" s="1709"/>
      <c r="CA8" s="1709"/>
      <c r="CB8" s="1709"/>
      <c r="CC8" s="1709"/>
      <c r="CD8" s="1970"/>
      <c r="CE8" s="1970"/>
      <c r="CF8" s="1970"/>
      <c r="CG8" s="1970"/>
      <c r="CH8" s="1970"/>
      <c r="CI8" s="1970"/>
      <c r="CJ8" s="1970"/>
      <c r="CK8" s="1970"/>
      <c r="CL8" s="1970"/>
      <c r="CM8" s="1970"/>
      <c r="CN8" s="1970"/>
      <c r="CO8" s="1970"/>
      <c r="CP8" s="1970"/>
      <c r="CQ8" s="1970"/>
      <c r="CR8" s="1970"/>
      <c r="CS8" s="1954"/>
      <c r="CT8" s="1954"/>
      <c r="CU8" s="1954"/>
      <c r="CV8" s="1954"/>
      <c r="CW8" s="1954"/>
      <c r="CX8" s="1954"/>
      <c r="CY8" s="1954"/>
      <c r="CZ8" s="1954"/>
      <c r="DA8" s="1954"/>
      <c r="DB8" s="1954"/>
      <c r="DC8" s="1954"/>
      <c r="DD8" s="1954"/>
      <c r="DE8" s="1954"/>
      <c r="DF8" s="1954"/>
      <c r="DG8" s="1955"/>
    </row>
    <row r="9" spans="1:111" ht="12" customHeight="1">
      <c r="A9" s="1967"/>
      <c r="B9" s="1968"/>
      <c r="C9" s="1968"/>
      <c r="D9" s="1968" t="s">
        <v>77</v>
      </c>
      <c r="E9" s="1968"/>
      <c r="F9" s="1968"/>
      <c r="G9" s="1895" t="s">
        <v>406</v>
      </c>
      <c r="H9" s="1895"/>
      <c r="I9" s="1895"/>
      <c r="J9" s="1895"/>
      <c r="K9" s="1895"/>
      <c r="L9" s="1895"/>
      <c r="M9" s="1895"/>
      <c r="N9" s="1895"/>
      <c r="O9" s="1895"/>
      <c r="P9" s="1895"/>
      <c r="Q9" s="1895"/>
      <c r="R9" s="1895"/>
      <c r="S9" s="1895"/>
      <c r="T9" s="1895"/>
      <c r="U9" s="1895"/>
      <c r="V9" s="1895"/>
      <c r="W9" s="1895"/>
      <c r="X9" s="1895"/>
      <c r="Y9" s="1895"/>
      <c r="Z9" s="1895"/>
      <c r="AA9" s="1895"/>
      <c r="AB9" s="1895"/>
      <c r="AC9" s="1895"/>
      <c r="AD9" s="1895"/>
      <c r="AE9" s="1895"/>
      <c r="AF9" s="1895"/>
      <c r="AG9" s="1895"/>
      <c r="AH9" s="1895"/>
      <c r="AI9" s="1895"/>
      <c r="AJ9" s="1895"/>
      <c r="AK9" s="1895"/>
      <c r="AL9" s="1895"/>
      <c r="AM9" s="1895"/>
      <c r="AN9" s="1895"/>
      <c r="AO9" s="1895"/>
      <c r="AP9" s="1895"/>
      <c r="AQ9" s="1895"/>
      <c r="AR9" s="1895"/>
      <c r="AS9" s="1895"/>
      <c r="AT9" s="1895"/>
      <c r="AU9" s="1895"/>
      <c r="AV9" s="1895"/>
      <c r="AW9" s="1895"/>
      <c r="AX9" s="1895"/>
      <c r="AY9" s="1895"/>
      <c r="AZ9" s="1895"/>
      <c r="BA9" s="1709">
        <v>30101</v>
      </c>
      <c r="BB9" s="1709"/>
      <c r="BC9" s="1709"/>
      <c r="BD9" s="1709"/>
      <c r="BE9" s="1709"/>
      <c r="BF9" s="1709"/>
      <c r="BG9" s="1709"/>
      <c r="BH9" s="1970"/>
      <c r="BI9" s="1970"/>
      <c r="BJ9" s="1970"/>
      <c r="BK9" s="1970"/>
      <c r="BL9" s="1970"/>
      <c r="BM9" s="1970"/>
      <c r="BN9" s="1970"/>
      <c r="BO9" s="1970"/>
      <c r="BP9" s="1970"/>
      <c r="BQ9" s="1970"/>
      <c r="BR9" s="1970"/>
      <c r="BS9" s="1970"/>
      <c r="BT9" s="1970"/>
      <c r="BU9" s="1970"/>
      <c r="BV9" s="1970"/>
      <c r="BW9" s="1709" t="s">
        <v>407</v>
      </c>
      <c r="BX9" s="1709"/>
      <c r="BY9" s="1709"/>
      <c r="BZ9" s="1709"/>
      <c r="CA9" s="1709"/>
      <c r="CB9" s="1709"/>
      <c r="CC9" s="1709"/>
      <c r="CD9" s="1970"/>
      <c r="CE9" s="1970"/>
      <c r="CF9" s="1970"/>
      <c r="CG9" s="1970"/>
      <c r="CH9" s="1970"/>
      <c r="CI9" s="1970"/>
      <c r="CJ9" s="1970"/>
      <c r="CK9" s="1970"/>
      <c r="CL9" s="1970"/>
      <c r="CM9" s="1970"/>
      <c r="CN9" s="1970"/>
      <c r="CO9" s="1970"/>
      <c r="CP9" s="1970"/>
      <c r="CQ9" s="1970"/>
      <c r="CR9" s="1970"/>
      <c r="CS9" s="1954"/>
      <c r="CT9" s="1954"/>
      <c r="CU9" s="1954"/>
      <c r="CV9" s="1954"/>
      <c r="CW9" s="1954"/>
      <c r="CX9" s="1954"/>
      <c r="CY9" s="1954"/>
      <c r="CZ9" s="1954"/>
      <c r="DA9" s="1954"/>
      <c r="DB9" s="1954"/>
      <c r="DC9" s="1954"/>
      <c r="DD9" s="1954"/>
      <c r="DE9" s="1954"/>
      <c r="DF9" s="1954"/>
      <c r="DG9" s="1955"/>
    </row>
    <row r="10" spans="1:111" ht="12" customHeight="1">
      <c r="A10" s="1967"/>
      <c r="B10" s="1968"/>
      <c r="C10" s="1968"/>
      <c r="D10" s="1968" t="s">
        <v>78</v>
      </c>
      <c r="E10" s="1968"/>
      <c r="F10" s="1968"/>
      <c r="G10" s="1895" t="s">
        <v>408</v>
      </c>
      <c r="H10" s="1895"/>
      <c r="I10" s="1895"/>
      <c r="J10" s="1895"/>
      <c r="K10" s="1895"/>
      <c r="L10" s="1895"/>
      <c r="M10" s="1895"/>
      <c r="N10" s="1895"/>
      <c r="O10" s="1895"/>
      <c r="P10" s="1895"/>
      <c r="Q10" s="1895"/>
      <c r="R10" s="1895"/>
      <c r="S10" s="1895"/>
      <c r="T10" s="1895"/>
      <c r="U10" s="1895"/>
      <c r="V10" s="1895"/>
      <c r="W10" s="1895"/>
      <c r="X10" s="1895"/>
      <c r="Y10" s="1895"/>
      <c r="Z10" s="1895"/>
      <c r="AA10" s="1895"/>
      <c r="AB10" s="1895"/>
      <c r="AC10" s="1895"/>
      <c r="AD10" s="1895"/>
      <c r="AE10" s="1895"/>
      <c r="AF10" s="1895"/>
      <c r="AG10" s="1895"/>
      <c r="AH10" s="1895"/>
      <c r="AI10" s="1895"/>
      <c r="AJ10" s="1895"/>
      <c r="AK10" s="1895"/>
      <c r="AL10" s="1895"/>
      <c r="AM10" s="1895"/>
      <c r="AN10" s="1895"/>
      <c r="AO10" s="1895"/>
      <c r="AP10" s="1895"/>
      <c r="AQ10" s="1895"/>
      <c r="AR10" s="1895"/>
      <c r="AS10" s="1895"/>
      <c r="AT10" s="1895"/>
      <c r="AU10" s="1895"/>
      <c r="AV10" s="1895"/>
      <c r="AW10" s="1895"/>
      <c r="AX10" s="1895"/>
      <c r="AY10" s="1895"/>
      <c r="AZ10" s="1895"/>
      <c r="BA10" s="1709">
        <v>30102</v>
      </c>
      <c r="BB10" s="1709"/>
      <c r="BC10" s="1709"/>
      <c r="BD10" s="1709"/>
      <c r="BE10" s="1709"/>
      <c r="BF10" s="1709"/>
      <c r="BG10" s="1709"/>
      <c r="BH10" s="1970"/>
      <c r="BI10" s="1970"/>
      <c r="BJ10" s="1970"/>
      <c r="BK10" s="1970"/>
      <c r="BL10" s="1970"/>
      <c r="BM10" s="1970"/>
      <c r="BN10" s="1970"/>
      <c r="BO10" s="1970"/>
      <c r="BP10" s="1970"/>
      <c r="BQ10" s="1970"/>
      <c r="BR10" s="1970"/>
      <c r="BS10" s="1970"/>
      <c r="BT10" s="1970"/>
      <c r="BU10" s="1970"/>
      <c r="BV10" s="1970"/>
      <c r="BW10" s="1709" t="s">
        <v>409</v>
      </c>
      <c r="BX10" s="1709"/>
      <c r="BY10" s="1709"/>
      <c r="BZ10" s="1709"/>
      <c r="CA10" s="1709"/>
      <c r="CB10" s="1709"/>
      <c r="CC10" s="1709"/>
      <c r="CD10" s="1970"/>
      <c r="CE10" s="1970"/>
      <c r="CF10" s="1970"/>
      <c r="CG10" s="1970"/>
      <c r="CH10" s="1970"/>
      <c r="CI10" s="1970"/>
      <c r="CJ10" s="1970"/>
      <c r="CK10" s="1970"/>
      <c r="CL10" s="1970"/>
      <c r="CM10" s="1970"/>
      <c r="CN10" s="1970"/>
      <c r="CO10" s="1970"/>
      <c r="CP10" s="1970"/>
      <c r="CQ10" s="1970"/>
      <c r="CR10" s="1970"/>
      <c r="CS10" s="1954"/>
      <c r="CT10" s="1954"/>
      <c r="CU10" s="1954"/>
      <c r="CV10" s="1954"/>
      <c r="CW10" s="1954"/>
      <c r="CX10" s="1954"/>
      <c r="CY10" s="1954"/>
      <c r="CZ10" s="1954"/>
      <c r="DA10" s="1954"/>
      <c r="DB10" s="1954"/>
      <c r="DC10" s="1954"/>
      <c r="DD10" s="1954"/>
      <c r="DE10" s="1954"/>
      <c r="DF10" s="1954"/>
      <c r="DG10" s="1955"/>
    </row>
    <row r="11" spans="1:111" ht="12" customHeight="1">
      <c r="A11" s="1967"/>
      <c r="B11" s="1968"/>
      <c r="C11" s="1968"/>
      <c r="D11" s="1981" t="s">
        <v>79</v>
      </c>
      <c r="E11" s="1981"/>
      <c r="F11" s="1981"/>
      <c r="G11" s="1895" t="s">
        <v>410</v>
      </c>
      <c r="H11" s="1895"/>
      <c r="I11" s="1895"/>
      <c r="J11" s="1895"/>
      <c r="K11" s="1895"/>
      <c r="L11" s="1895"/>
      <c r="M11" s="1895"/>
      <c r="N11" s="1895"/>
      <c r="O11" s="1895"/>
      <c r="P11" s="1895"/>
      <c r="Q11" s="1895"/>
      <c r="R11" s="1895"/>
      <c r="S11" s="1895"/>
      <c r="T11" s="1895"/>
      <c r="U11" s="1895"/>
      <c r="V11" s="1895"/>
      <c r="W11" s="1895"/>
      <c r="X11" s="1895"/>
      <c r="Y11" s="1895"/>
      <c r="Z11" s="1895"/>
      <c r="AA11" s="1895"/>
      <c r="AB11" s="1895"/>
      <c r="AC11" s="1895"/>
      <c r="AD11" s="1895"/>
      <c r="AE11" s="1895"/>
      <c r="AF11" s="1895"/>
      <c r="AG11" s="1895"/>
      <c r="AH11" s="1895"/>
      <c r="AI11" s="1895"/>
      <c r="AJ11" s="1895"/>
      <c r="AK11" s="1895"/>
      <c r="AL11" s="1895"/>
      <c r="AM11" s="1895"/>
      <c r="AN11" s="1895"/>
      <c r="AO11" s="1895"/>
      <c r="AP11" s="1895"/>
      <c r="AQ11" s="1895"/>
      <c r="AR11" s="1895"/>
      <c r="AS11" s="1895"/>
      <c r="AT11" s="1895"/>
      <c r="AU11" s="1895"/>
      <c r="AV11" s="1895"/>
      <c r="AW11" s="1895"/>
      <c r="AX11" s="1895"/>
      <c r="AY11" s="1895"/>
      <c r="AZ11" s="1895"/>
      <c r="BA11" s="1709">
        <v>30103</v>
      </c>
      <c r="BB11" s="1709"/>
      <c r="BC11" s="1709"/>
      <c r="BD11" s="1709"/>
      <c r="BE11" s="1709"/>
      <c r="BF11" s="1709"/>
      <c r="BG11" s="1709"/>
      <c r="BH11" s="1970"/>
      <c r="BI11" s="1970"/>
      <c r="BJ11" s="1970"/>
      <c r="BK11" s="1970"/>
      <c r="BL11" s="1970"/>
      <c r="BM11" s="1970"/>
      <c r="BN11" s="1970"/>
      <c r="BO11" s="1970"/>
      <c r="BP11" s="1970"/>
      <c r="BQ11" s="1970"/>
      <c r="BR11" s="1970"/>
      <c r="BS11" s="1970"/>
      <c r="BT11" s="1970"/>
      <c r="BU11" s="1970"/>
      <c r="BV11" s="1970"/>
      <c r="BW11" s="1709" t="s">
        <v>411</v>
      </c>
      <c r="BX11" s="1709"/>
      <c r="BY11" s="1709"/>
      <c r="BZ11" s="1709"/>
      <c r="CA11" s="1709"/>
      <c r="CB11" s="1709"/>
      <c r="CC11" s="1709"/>
      <c r="CD11" s="1970"/>
      <c r="CE11" s="1970"/>
      <c r="CF11" s="1970"/>
      <c r="CG11" s="1970"/>
      <c r="CH11" s="1970"/>
      <c r="CI11" s="1970"/>
      <c r="CJ11" s="1970"/>
      <c r="CK11" s="1970"/>
      <c r="CL11" s="1970"/>
      <c r="CM11" s="1970"/>
      <c r="CN11" s="1970"/>
      <c r="CO11" s="1970"/>
      <c r="CP11" s="1970"/>
      <c r="CQ11" s="1970"/>
      <c r="CR11" s="1970"/>
      <c r="CS11" s="1954"/>
      <c r="CT11" s="1954"/>
      <c r="CU11" s="1954"/>
      <c r="CV11" s="1954"/>
      <c r="CW11" s="1954"/>
      <c r="CX11" s="1954"/>
      <c r="CY11" s="1954"/>
      <c r="CZ11" s="1954"/>
      <c r="DA11" s="1954"/>
      <c r="DB11" s="1954"/>
      <c r="DC11" s="1954"/>
      <c r="DD11" s="1954"/>
      <c r="DE11" s="1954"/>
      <c r="DF11" s="1954"/>
      <c r="DG11" s="1955"/>
    </row>
    <row r="12" spans="1:111" ht="12" customHeight="1">
      <c r="A12" s="1967"/>
      <c r="B12" s="1968"/>
      <c r="C12" s="1968"/>
      <c r="D12" s="1968" t="s">
        <v>80</v>
      </c>
      <c r="E12" s="1968"/>
      <c r="F12" s="1968"/>
      <c r="G12" s="1895" t="s">
        <v>412</v>
      </c>
      <c r="H12" s="1895"/>
      <c r="I12" s="1895"/>
      <c r="J12" s="1895"/>
      <c r="K12" s="1895"/>
      <c r="L12" s="1895"/>
      <c r="M12" s="1895"/>
      <c r="N12" s="1895"/>
      <c r="O12" s="1895"/>
      <c r="P12" s="1895"/>
      <c r="Q12" s="1895"/>
      <c r="R12" s="1895"/>
      <c r="S12" s="1895"/>
      <c r="T12" s="1895"/>
      <c r="U12" s="1895"/>
      <c r="V12" s="1895"/>
      <c r="W12" s="1895"/>
      <c r="X12" s="1895"/>
      <c r="Y12" s="1895"/>
      <c r="Z12" s="1895"/>
      <c r="AA12" s="1895"/>
      <c r="AB12" s="1895"/>
      <c r="AC12" s="1895"/>
      <c r="AD12" s="1895"/>
      <c r="AE12" s="1895"/>
      <c r="AF12" s="1895"/>
      <c r="AG12" s="1895"/>
      <c r="AH12" s="1895"/>
      <c r="AI12" s="1895"/>
      <c r="AJ12" s="1895"/>
      <c r="AK12" s="1895"/>
      <c r="AL12" s="1895"/>
      <c r="AM12" s="1895"/>
      <c r="AN12" s="1895"/>
      <c r="AO12" s="1895"/>
      <c r="AP12" s="1895"/>
      <c r="AQ12" s="1895"/>
      <c r="AR12" s="1895"/>
      <c r="AS12" s="1895"/>
      <c r="AT12" s="1895"/>
      <c r="AU12" s="1895"/>
      <c r="AV12" s="1895"/>
      <c r="AW12" s="1895"/>
      <c r="AX12" s="1895"/>
      <c r="AY12" s="1895"/>
      <c r="AZ12" s="1895"/>
      <c r="BA12" s="1709">
        <v>30104</v>
      </c>
      <c r="BB12" s="1709"/>
      <c r="BC12" s="1709"/>
      <c r="BD12" s="1709"/>
      <c r="BE12" s="1709"/>
      <c r="BF12" s="1709"/>
      <c r="BG12" s="1709"/>
      <c r="BH12" s="1970"/>
      <c r="BI12" s="1970"/>
      <c r="BJ12" s="1970"/>
      <c r="BK12" s="1970"/>
      <c r="BL12" s="1970"/>
      <c r="BM12" s="1970"/>
      <c r="BN12" s="1970"/>
      <c r="BO12" s="1970"/>
      <c r="BP12" s="1970"/>
      <c r="BQ12" s="1970"/>
      <c r="BR12" s="1970"/>
      <c r="BS12" s="1970"/>
      <c r="BT12" s="1970"/>
      <c r="BU12" s="1970"/>
      <c r="BV12" s="1970"/>
      <c r="BW12" s="1709" t="s">
        <v>413</v>
      </c>
      <c r="BX12" s="1709"/>
      <c r="BY12" s="1709"/>
      <c r="BZ12" s="1709"/>
      <c r="CA12" s="1709"/>
      <c r="CB12" s="1709"/>
      <c r="CC12" s="1709"/>
      <c r="CD12" s="1970"/>
      <c r="CE12" s="1970"/>
      <c r="CF12" s="1970"/>
      <c r="CG12" s="1970"/>
      <c r="CH12" s="1970"/>
      <c r="CI12" s="1970"/>
      <c r="CJ12" s="1970"/>
      <c r="CK12" s="1970"/>
      <c r="CL12" s="1970"/>
      <c r="CM12" s="1970"/>
      <c r="CN12" s="1970"/>
      <c r="CO12" s="1970"/>
      <c r="CP12" s="1970"/>
      <c r="CQ12" s="1970"/>
      <c r="CR12" s="1970"/>
      <c r="CS12" s="1954"/>
      <c r="CT12" s="1954"/>
      <c r="CU12" s="1954"/>
      <c r="CV12" s="1954"/>
      <c r="CW12" s="1954"/>
      <c r="CX12" s="1954"/>
      <c r="CY12" s="1954"/>
      <c r="CZ12" s="1954"/>
      <c r="DA12" s="1954"/>
      <c r="DB12" s="1954"/>
      <c r="DC12" s="1954"/>
      <c r="DD12" s="1954"/>
      <c r="DE12" s="1954"/>
      <c r="DF12" s="1954"/>
      <c r="DG12" s="1955"/>
    </row>
    <row r="13" spans="1:111" ht="12" customHeight="1">
      <c r="A13" s="1967"/>
      <c r="B13" s="1968"/>
      <c r="C13" s="1968"/>
      <c r="D13" s="1968" t="s">
        <v>81</v>
      </c>
      <c r="E13" s="1968"/>
      <c r="F13" s="1968"/>
      <c r="G13" s="1895" t="s">
        <v>15</v>
      </c>
      <c r="H13" s="1895"/>
      <c r="I13" s="1895"/>
      <c r="J13" s="1895"/>
      <c r="K13" s="1895"/>
      <c r="L13" s="1895"/>
      <c r="M13" s="1895"/>
      <c r="N13" s="1895"/>
      <c r="O13" s="1895"/>
      <c r="P13" s="1895"/>
      <c r="Q13" s="1895"/>
      <c r="R13" s="1895"/>
      <c r="S13" s="1895"/>
      <c r="T13" s="1895"/>
      <c r="U13" s="1895"/>
      <c r="V13" s="1895"/>
      <c r="W13" s="1895"/>
      <c r="X13" s="1895"/>
      <c r="Y13" s="1895"/>
      <c r="Z13" s="1895"/>
      <c r="AA13" s="1895"/>
      <c r="AB13" s="1895"/>
      <c r="AC13" s="1895"/>
      <c r="AD13" s="1895"/>
      <c r="AE13" s="1895"/>
      <c r="AF13" s="1895"/>
      <c r="AG13" s="1895"/>
      <c r="AH13" s="1895"/>
      <c r="AI13" s="1895"/>
      <c r="AJ13" s="1895"/>
      <c r="AK13" s="1895"/>
      <c r="AL13" s="1895"/>
      <c r="AM13" s="1895"/>
      <c r="AN13" s="1895"/>
      <c r="AO13" s="1895"/>
      <c r="AP13" s="1895"/>
      <c r="AQ13" s="1895"/>
      <c r="AR13" s="1895"/>
      <c r="AS13" s="1895"/>
      <c r="AT13" s="1895"/>
      <c r="AU13" s="1895"/>
      <c r="AV13" s="1895"/>
      <c r="AW13" s="1895"/>
      <c r="AX13" s="1895"/>
      <c r="AY13" s="1895"/>
      <c r="AZ13" s="1895"/>
      <c r="BA13" s="1709">
        <v>30105</v>
      </c>
      <c r="BB13" s="1709"/>
      <c r="BC13" s="1709"/>
      <c r="BD13" s="1709"/>
      <c r="BE13" s="1709"/>
      <c r="BF13" s="1709"/>
      <c r="BG13" s="1709"/>
      <c r="BH13" s="1970"/>
      <c r="BI13" s="1970"/>
      <c r="BJ13" s="1970"/>
      <c r="BK13" s="1970"/>
      <c r="BL13" s="1970"/>
      <c r="BM13" s="1970"/>
      <c r="BN13" s="1970"/>
      <c r="BO13" s="1970"/>
      <c r="BP13" s="1970"/>
      <c r="BQ13" s="1970"/>
      <c r="BR13" s="1970"/>
      <c r="BS13" s="1970"/>
      <c r="BT13" s="1970"/>
      <c r="BU13" s="1970"/>
      <c r="BV13" s="1970"/>
      <c r="BW13" s="1709" t="s">
        <v>414</v>
      </c>
      <c r="BX13" s="1709"/>
      <c r="BY13" s="1709"/>
      <c r="BZ13" s="1709"/>
      <c r="CA13" s="1709"/>
      <c r="CB13" s="1709"/>
      <c r="CC13" s="1709"/>
      <c r="CD13" s="1970"/>
      <c r="CE13" s="1970"/>
      <c r="CF13" s="1970"/>
      <c r="CG13" s="1970"/>
      <c r="CH13" s="1970"/>
      <c r="CI13" s="1970"/>
      <c r="CJ13" s="1970"/>
      <c r="CK13" s="1970"/>
      <c r="CL13" s="1970"/>
      <c r="CM13" s="1970"/>
      <c r="CN13" s="1970"/>
      <c r="CO13" s="1970"/>
      <c r="CP13" s="1970"/>
      <c r="CQ13" s="1970"/>
      <c r="CR13" s="1970"/>
      <c r="CS13" s="1954"/>
      <c r="CT13" s="1954"/>
      <c r="CU13" s="1954"/>
      <c r="CV13" s="1954"/>
      <c r="CW13" s="1954"/>
      <c r="CX13" s="1954"/>
      <c r="CY13" s="1954"/>
      <c r="CZ13" s="1954"/>
      <c r="DA13" s="1954"/>
      <c r="DB13" s="1954"/>
      <c r="DC13" s="1954"/>
      <c r="DD13" s="1954"/>
      <c r="DE13" s="1954"/>
      <c r="DF13" s="1954"/>
      <c r="DG13" s="1955"/>
    </row>
    <row r="14" spans="1:111" ht="12" customHeight="1">
      <c r="A14" s="1967"/>
      <c r="B14" s="1968"/>
      <c r="C14" s="1968"/>
      <c r="D14" s="1968" t="s">
        <v>415</v>
      </c>
      <c r="E14" s="1968"/>
      <c r="F14" s="1968"/>
      <c r="G14" s="1895" t="s">
        <v>416</v>
      </c>
      <c r="H14" s="1895"/>
      <c r="I14" s="1895"/>
      <c r="J14" s="1895"/>
      <c r="K14" s="1895"/>
      <c r="L14" s="1895"/>
      <c r="M14" s="1895"/>
      <c r="N14" s="1895"/>
      <c r="O14" s="1895"/>
      <c r="P14" s="1895"/>
      <c r="Q14" s="1895"/>
      <c r="R14" s="1895"/>
      <c r="S14" s="1895"/>
      <c r="T14" s="1895"/>
      <c r="U14" s="1895"/>
      <c r="V14" s="1895"/>
      <c r="W14" s="1895"/>
      <c r="X14" s="1895"/>
      <c r="Y14" s="1895"/>
      <c r="Z14" s="1895"/>
      <c r="AA14" s="1895"/>
      <c r="AB14" s="1895"/>
      <c r="AC14" s="1895"/>
      <c r="AD14" s="1895"/>
      <c r="AE14" s="1895"/>
      <c r="AF14" s="1895"/>
      <c r="AG14" s="1895"/>
      <c r="AH14" s="1895"/>
      <c r="AI14" s="1895"/>
      <c r="AJ14" s="1895"/>
      <c r="AK14" s="1895"/>
      <c r="AL14" s="1895"/>
      <c r="AM14" s="1895"/>
      <c r="AN14" s="1895"/>
      <c r="AO14" s="1895"/>
      <c r="AP14" s="1895"/>
      <c r="AQ14" s="1895"/>
      <c r="AR14" s="1895"/>
      <c r="AS14" s="1895"/>
      <c r="AT14" s="1895"/>
      <c r="AU14" s="1895"/>
      <c r="AV14" s="1895"/>
      <c r="AW14" s="1895"/>
      <c r="AX14" s="1895"/>
      <c r="AY14" s="1895"/>
      <c r="AZ14" s="1895"/>
      <c r="BA14" s="1709">
        <v>30106</v>
      </c>
      <c r="BB14" s="1709"/>
      <c r="BC14" s="1709"/>
      <c r="BD14" s="1709"/>
      <c r="BE14" s="1709"/>
      <c r="BF14" s="1709"/>
      <c r="BG14" s="1709"/>
      <c r="BH14" s="1970">
        <f>SUM(BH9:BV13)</f>
        <v>0</v>
      </c>
      <c r="BI14" s="1970"/>
      <c r="BJ14" s="1970"/>
      <c r="BK14" s="1970"/>
      <c r="BL14" s="1970"/>
      <c r="BM14" s="1970"/>
      <c r="BN14" s="1970"/>
      <c r="BO14" s="1970"/>
      <c r="BP14" s="1970"/>
      <c r="BQ14" s="1970"/>
      <c r="BR14" s="1970"/>
      <c r="BS14" s="1970"/>
      <c r="BT14" s="1970"/>
      <c r="BU14" s="1970"/>
      <c r="BV14" s="1970"/>
      <c r="BW14" s="1709" t="s">
        <v>417</v>
      </c>
      <c r="BX14" s="1709"/>
      <c r="BY14" s="1709"/>
      <c r="BZ14" s="1709"/>
      <c r="CA14" s="1709"/>
      <c r="CB14" s="1709"/>
      <c r="CC14" s="1709"/>
      <c r="CD14" s="1970">
        <f>SUM(CD9:CR13)</f>
        <v>0</v>
      </c>
      <c r="CE14" s="1970"/>
      <c r="CF14" s="1970"/>
      <c r="CG14" s="1970"/>
      <c r="CH14" s="1970"/>
      <c r="CI14" s="1970"/>
      <c r="CJ14" s="1970"/>
      <c r="CK14" s="1970"/>
      <c r="CL14" s="1970"/>
      <c r="CM14" s="1970"/>
      <c r="CN14" s="1970"/>
      <c r="CO14" s="1970"/>
      <c r="CP14" s="1970"/>
      <c r="CQ14" s="1970"/>
      <c r="CR14" s="1970"/>
      <c r="CS14" s="1954"/>
      <c r="CT14" s="1954"/>
      <c r="CU14" s="1954"/>
      <c r="CV14" s="1954"/>
      <c r="CW14" s="1954"/>
      <c r="CX14" s="1954"/>
      <c r="CY14" s="1954"/>
      <c r="CZ14" s="1954"/>
      <c r="DA14" s="1954"/>
      <c r="DB14" s="1954"/>
      <c r="DC14" s="1954"/>
      <c r="DD14" s="1954"/>
      <c r="DE14" s="1954"/>
      <c r="DF14" s="1954"/>
      <c r="DG14" s="1955"/>
    </row>
    <row r="15" spans="1:111" ht="12" customHeight="1">
      <c r="A15" s="1967"/>
      <c r="B15" s="1968"/>
      <c r="C15" s="1968"/>
      <c r="D15" s="1968" t="s">
        <v>418</v>
      </c>
      <c r="E15" s="1968"/>
      <c r="F15" s="1968"/>
      <c r="G15" s="1895" t="s">
        <v>419</v>
      </c>
      <c r="H15" s="1895"/>
      <c r="I15" s="1895"/>
      <c r="J15" s="1895"/>
      <c r="K15" s="1895"/>
      <c r="L15" s="1895"/>
      <c r="M15" s="1895"/>
      <c r="N15" s="1895"/>
      <c r="O15" s="1895"/>
      <c r="P15" s="1895"/>
      <c r="Q15" s="1895"/>
      <c r="R15" s="1895"/>
      <c r="S15" s="1895"/>
      <c r="T15" s="1895"/>
      <c r="U15" s="1895"/>
      <c r="V15" s="1895"/>
      <c r="W15" s="1895"/>
      <c r="X15" s="1895"/>
      <c r="Y15" s="1895"/>
      <c r="Z15" s="1895"/>
      <c r="AA15" s="1895"/>
      <c r="AB15" s="1895"/>
      <c r="AC15" s="1895"/>
      <c r="AD15" s="1895"/>
      <c r="AE15" s="1895"/>
      <c r="AF15" s="1895"/>
      <c r="AG15" s="1895"/>
      <c r="AH15" s="1895"/>
      <c r="AI15" s="1895"/>
      <c r="AJ15" s="1895"/>
      <c r="AK15" s="1895"/>
      <c r="AL15" s="1895"/>
      <c r="AM15" s="1895"/>
      <c r="AN15" s="1895"/>
      <c r="AO15" s="1895"/>
      <c r="AP15" s="1895"/>
      <c r="AQ15" s="1895"/>
      <c r="AR15" s="1895"/>
      <c r="AS15" s="1895"/>
      <c r="AT15" s="1895"/>
      <c r="AU15" s="1895"/>
      <c r="AV15" s="1895"/>
      <c r="AW15" s="1895"/>
      <c r="AX15" s="1895"/>
      <c r="AY15" s="1895"/>
      <c r="AZ15" s="1895"/>
      <c r="BA15" s="1709">
        <v>30107</v>
      </c>
      <c r="BB15" s="1709"/>
      <c r="BC15" s="1709"/>
      <c r="BD15" s="1709"/>
      <c r="BE15" s="1709"/>
      <c r="BF15" s="1709"/>
      <c r="BG15" s="1709"/>
      <c r="BH15" s="1970"/>
      <c r="BI15" s="1970"/>
      <c r="BJ15" s="1970"/>
      <c r="BK15" s="1970"/>
      <c r="BL15" s="1970"/>
      <c r="BM15" s="1970"/>
      <c r="BN15" s="1970"/>
      <c r="BO15" s="1970"/>
      <c r="BP15" s="1970"/>
      <c r="BQ15" s="1970"/>
      <c r="BR15" s="1970"/>
      <c r="BS15" s="1970"/>
      <c r="BT15" s="1970"/>
      <c r="BU15" s="1970"/>
      <c r="BV15" s="1970"/>
      <c r="BW15" s="1709" t="s">
        <v>420</v>
      </c>
      <c r="BX15" s="1709"/>
      <c r="BY15" s="1709"/>
      <c r="BZ15" s="1709"/>
      <c r="CA15" s="1709"/>
      <c r="CB15" s="1709"/>
      <c r="CC15" s="1709"/>
      <c r="CD15" s="1970"/>
      <c r="CE15" s="1970"/>
      <c r="CF15" s="1970"/>
      <c r="CG15" s="1970"/>
      <c r="CH15" s="1970"/>
      <c r="CI15" s="1970"/>
      <c r="CJ15" s="1970"/>
      <c r="CK15" s="1970"/>
      <c r="CL15" s="1970"/>
      <c r="CM15" s="1970"/>
      <c r="CN15" s="1970"/>
      <c r="CO15" s="1970"/>
      <c r="CP15" s="1970"/>
      <c r="CQ15" s="1970"/>
      <c r="CR15" s="1970"/>
      <c r="CS15" s="1954"/>
      <c r="CT15" s="1954"/>
      <c r="CU15" s="1954"/>
      <c r="CV15" s="1954"/>
      <c r="CW15" s="1954"/>
      <c r="CX15" s="1954"/>
      <c r="CY15" s="1954"/>
      <c r="CZ15" s="1954"/>
      <c r="DA15" s="1954"/>
      <c r="DB15" s="1954"/>
      <c r="DC15" s="1954"/>
      <c r="DD15" s="1954"/>
      <c r="DE15" s="1954"/>
      <c r="DF15" s="1954"/>
      <c r="DG15" s="1955"/>
    </row>
    <row r="16" spans="1:111" ht="12" customHeight="1">
      <c r="A16" s="1967"/>
      <c r="B16" s="1968"/>
      <c r="C16" s="1968"/>
      <c r="D16" s="1968" t="s">
        <v>421</v>
      </c>
      <c r="E16" s="1968"/>
      <c r="F16" s="1968"/>
      <c r="G16" s="1969" t="s">
        <v>422</v>
      </c>
      <c r="H16" s="1969"/>
      <c r="I16" s="1969"/>
      <c r="J16" s="1969"/>
      <c r="K16" s="1969"/>
      <c r="L16" s="1969"/>
      <c r="M16" s="1969"/>
      <c r="N16" s="1969"/>
      <c r="O16" s="1969"/>
      <c r="P16" s="1969"/>
      <c r="Q16" s="1969"/>
      <c r="R16" s="1969"/>
      <c r="S16" s="1969"/>
      <c r="T16" s="1969"/>
      <c r="U16" s="1969"/>
      <c r="V16" s="1969"/>
      <c r="W16" s="1969"/>
      <c r="X16" s="1969"/>
      <c r="Y16" s="1969"/>
      <c r="Z16" s="1969"/>
      <c r="AA16" s="1969"/>
      <c r="AB16" s="1969"/>
      <c r="AC16" s="1969"/>
      <c r="AD16" s="1969"/>
      <c r="AE16" s="1969"/>
      <c r="AF16" s="1969"/>
      <c r="AG16" s="1969"/>
      <c r="AH16" s="1969"/>
      <c r="AI16" s="1969"/>
      <c r="AJ16" s="1969"/>
      <c r="AK16" s="1969"/>
      <c r="AL16" s="1969"/>
      <c r="AM16" s="1969"/>
      <c r="AN16" s="1969"/>
      <c r="AO16" s="1969"/>
      <c r="AP16" s="1969"/>
      <c r="AQ16" s="1969"/>
      <c r="AR16" s="1969"/>
      <c r="AS16" s="1969"/>
      <c r="AT16" s="1969"/>
      <c r="AU16" s="1969"/>
      <c r="AV16" s="1969"/>
      <c r="AW16" s="1969"/>
      <c r="AX16" s="1969"/>
      <c r="AY16" s="1969"/>
      <c r="AZ16" s="1969"/>
      <c r="BA16" s="1709">
        <v>30108</v>
      </c>
      <c r="BB16" s="1709"/>
      <c r="BC16" s="1709"/>
      <c r="BD16" s="1709"/>
      <c r="BE16" s="1709"/>
      <c r="BF16" s="1709"/>
      <c r="BG16" s="1709"/>
      <c r="BH16" s="1970"/>
      <c r="BI16" s="1970"/>
      <c r="BJ16" s="1970"/>
      <c r="BK16" s="1970"/>
      <c r="BL16" s="1970"/>
      <c r="BM16" s="1970"/>
      <c r="BN16" s="1970"/>
      <c r="BO16" s="1970"/>
      <c r="BP16" s="1970"/>
      <c r="BQ16" s="1970"/>
      <c r="BR16" s="1970"/>
      <c r="BS16" s="1970"/>
      <c r="BT16" s="1970"/>
      <c r="BU16" s="1970"/>
      <c r="BV16" s="1970"/>
      <c r="BW16" s="1709" t="s">
        <v>423</v>
      </c>
      <c r="BX16" s="1709"/>
      <c r="BY16" s="1709"/>
      <c r="BZ16" s="1709"/>
      <c r="CA16" s="1709"/>
      <c r="CB16" s="1709"/>
      <c r="CC16" s="1709"/>
      <c r="CD16" s="1970"/>
      <c r="CE16" s="1970"/>
      <c r="CF16" s="1970"/>
      <c r="CG16" s="1970"/>
      <c r="CH16" s="1970"/>
      <c r="CI16" s="1970"/>
      <c r="CJ16" s="1970"/>
      <c r="CK16" s="1970"/>
      <c r="CL16" s="1970"/>
      <c r="CM16" s="1970"/>
      <c r="CN16" s="1970"/>
      <c r="CO16" s="1970"/>
      <c r="CP16" s="1970"/>
      <c r="CQ16" s="1970"/>
      <c r="CR16" s="1970"/>
      <c r="CS16" s="1954"/>
      <c r="CT16" s="1954"/>
      <c r="CU16" s="1954"/>
      <c r="CV16" s="1954"/>
      <c r="CW16" s="1954"/>
      <c r="CX16" s="1954"/>
      <c r="CY16" s="1954"/>
      <c r="CZ16" s="1954"/>
      <c r="DA16" s="1954"/>
      <c r="DB16" s="1954"/>
      <c r="DC16" s="1954"/>
      <c r="DD16" s="1954"/>
      <c r="DE16" s="1954"/>
      <c r="DF16" s="1954"/>
      <c r="DG16" s="1955"/>
    </row>
    <row r="17" spans="1:111" ht="12" customHeight="1">
      <c r="A17" s="1967">
        <v>2</v>
      </c>
      <c r="B17" s="1968"/>
      <c r="C17" s="1968"/>
      <c r="D17" s="1895" t="s">
        <v>424</v>
      </c>
      <c r="E17" s="1895"/>
      <c r="F17" s="1895"/>
      <c r="G17" s="1895"/>
      <c r="H17" s="1895"/>
      <c r="I17" s="1895"/>
      <c r="J17" s="1895"/>
      <c r="K17" s="1895"/>
      <c r="L17" s="1895"/>
      <c r="M17" s="1895"/>
      <c r="N17" s="1895"/>
      <c r="O17" s="1895"/>
      <c r="P17" s="1895"/>
      <c r="Q17" s="1895"/>
      <c r="R17" s="1895"/>
      <c r="S17" s="1895"/>
      <c r="T17" s="1895"/>
      <c r="U17" s="1895"/>
      <c r="V17" s="1895"/>
      <c r="W17" s="1895"/>
      <c r="X17" s="1895"/>
      <c r="Y17" s="1895"/>
      <c r="Z17" s="1895"/>
      <c r="AA17" s="1895"/>
      <c r="AB17" s="1895"/>
      <c r="AC17" s="1895"/>
      <c r="AD17" s="1895"/>
      <c r="AE17" s="1895"/>
      <c r="AF17" s="1895"/>
      <c r="AG17" s="1895"/>
      <c r="AH17" s="1895"/>
      <c r="AI17" s="1895"/>
      <c r="AJ17" s="1895"/>
      <c r="AK17" s="1895"/>
      <c r="AL17" s="1895"/>
      <c r="AM17" s="1895"/>
      <c r="AN17" s="1895"/>
      <c r="AO17" s="1895"/>
      <c r="AP17" s="1895"/>
      <c r="AQ17" s="1895"/>
      <c r="AR17" s="1895"/>
      <c r="AS17" s="1895"/>
      <c r="AT17" s="1895"/>
      <c r="AU17" s="1895"/>
      <c r="AV17" s="1895"/>
      <c r="AW17" s="1895"/>
      <c r="AX17" s="1895"/>
      <c r="AY17" s="1895"/>
      <c r="AZ17" s="1895"/>
      <c r="BA17" s="1709">
        <v>3011</v>
      </c>
      <c r="BB17" s="1709"/>
      <c r="BC17" s="1709"/>
      <c r="BD17" s="1709"/>
      <c r="BE17" s="1709"/>
      <c r="BF17" s="1709"/>
      <c r="BG17" s="1709"/>
      <c r="BH17" s="1970"/>
      <c r="BI17" s="1970"/>
      <c r="BJ17" s="1970"/>
      <c r="BK17" s="1970"/>
      <c r="BL17" s="1970"/>
      <c r="BM17" s="1970"/>
      <c r="BN17" s="1970"/>
      <c r="BO17" s="1970"/>
      <c r="BP17" s="1970"/>
      <c r="BQ17" s="1970"/>
      <c r="BR17" s="1970"/>
      <c r="BS17" s="1970"/>
      <c r="BT17" s="1970"/>
      <c r="BU17" s="1970"/>
      <c r="BV17" s="1970"/>
      <c r="BW17" s="1709" t="s">
        <v>425</v>
      </c>
      <c r="BX17" s="1709"/>
      <c r="BY17" s="1709"/>
      <c r="BZ17" s="1709"/>
      <c r="CA17" s="1709"/>
      <c r="CB17" s="1709"/>
      <c r="CC17" s="1709"/>
      <c r="CD17" s="1970"/>
      <c r="CE17" s="1970"/>
      <c r="CF17" s="1970"/>
      <c r="CG17" s="1970"/>
      <c r="CH17" s="1970"/>
      <c r="CI17" s="1970"/>
      <c r="CJ17" s="1970"/>
      <c r="CK17" s="1970"/>
      <c r="CL17" s="1970"/>
      <c r="CM17" s="1970"/>
      <c r="CN17" s="1970"/>
      <c r="CO17" s="1970"/>
      <c r="CP17" s="1970"/>
      <c r="CQ17" s="1970"/>
      <c r="CR17" s="1970"/>
      <c r="CS17" s="1954"/>
      <c r="CT17" s="1954"/>
      <c r="CU17" s="1954"/>
      <c r="CV17" s="1954"/>
      <c r="CW17" s="1954"/>
      <c r="CX17" s="1954"/>
      <c r="CY17" s="1954"/>
      <c r="CZ17" s="1954"/>
      <c r="DA17" s="1954"/>
      <c r="DB17" s="1954"/>
      <c r="DC17" s="1954"/>
      <c r="DD17" s="1954"/>
      <c r="DE17" s="1954"/>
      <c r="DF17" s="1954"/>
      <c r="DG17" s="1955"/>
    </row>
    <row r="18" spans="1:111" ht="12" customHeight="1">
      <c r="A18" s="1967"/>
      <c r="B18" s="1968"/>
      <c r="C18" s="1968"/>
      <c r="D18" s="1968" t="s">
        <v>77</v>
      </c>
      <c r="E18" s="1968"/>
      <c r="F18" s="1968"/>
      <c r="G18" s="1895" t="s">
        <v>426</v>
      </c>
      <c r="H18" s="1895"/>
      <c r="I18" s="1895"/>
      <c r="J18" s="1895"/>
      <c r="K18" s="1895"/>
      <c r="L18" s="1895"/>
      <c r="M18" s="1895"/>
      <c r="N18" s="1895"/>
      <c r="O18" s="1895"/>
      <c r="P18" s="1895"/>
      <c r="Q18" s="1895"/>
      <c r="R18" s="1895"/>
      <c r="S18" s="1895"/>
      <c r="T18" s="1895"/>
      <c r="U18" s="1895"/>
      <c r="V18" s="1895"/>
      <c r="W18" s="1895"/>
      <c r="X18" s="1895"/>
      <c r="Y18" s="1895"/>
      <c r="Z18" s="1895"/>
      <c r="AA18" s="1895"/>
      <c r="AB18" s="1895"/>
      <c r="AC18" s="1895"/>
      <c r="AD18" s="1895"/>
      <c r="AE18" s="1895"/>
      <c r="AF18" s="1895"/>
      <c r="AG18" s="1895"/>
      <c r="AH18" s="1895"/>
      <c r="AI18" s="1895"/>
      <c r="AJ18" s="1895"/>
      <c r="AK18" s="1895"/>
      <c r="AL18" s="1895"/>
      <c r="AM18" s="1895"/>
      <c r="AN18" s="1895"/>
      <c r="AO18" s="1895"/>
      <c r="AP18" s="1895"/>
      <c r="AQ18" s="1895"/>
      <c r="AR18" s="1895"/>
      <c r="AS18" s="1895"/>
      <c r="AT18" s="1895"/>
      <c r="AU18" s="1895"/>
      <c r="AV18" s="1895"/>
      <c r="AW18" s="1895"/>
      <c r="AX18" s="1895"/>
      <c r="AY18" s="1895"/>
      <c r="AZ18" s="1895"/>
      <c r="BA18" s="1968"/>
      <c r="BB18" s="1968"/>
      <c r="BC18" s="1968"/>
      <c r="BD18" s="1968"/>
      <c r="BE18" s="1968"/>
      <c r="BF18" s="1968"/>
      <c r="BG18" s="1968"/>
      <c r="BH18" s="1968" t="s">
        <v>72</v>
      </c>
      <c r="BI18" s="1968"/>
      <c r="BJ18" s="1968"/>
      <c r="BK18" s="1968"/>
      <c r="BL18" s="1895" t="s">
        <v>427</v>
      </c>
      <c r="BM18" s="1895"/>
      <c r="BN18" s="1895"/>
      <c r="BO18" s="1895"/>
      <c r="BP18" s="1895"/>
      <c r="BQ18" s="1895"/>
      <c r="BR18" s="1895"/>
      <c r="BS18" s="1895"/>
      <c r="BT18" s="1895"/>
      <c r="BU18" s="1895"/>
      <c r="BV18" s="1895"/>
      <c r="BW18" s="1895"/>
      <c r="BX18" s="1895"/>
      <c r="BY18" s="1895"/>
      <c r="BZ18" s="1895"/>
      <c r="CA18" s="1895"/>
      <c r="CB18" s="1895"/>
      <c r="CC18" s="1895"/>
      <c r="CD18" s="1895"/>
      <c r="CE18" s="1895"/>
      <c r="CF18" s="1895"/>
      <c r="CG18" s="1895"/>
      <c r="CH18" s="1895"/>
      <c r="CI18" s="1895"/>
      <c r="CJ18" s="1895"/>
      <c r="CK18" s="1895"/>
      <c r="CL18" s="1895"/>
      <c r="CM18" s="1895"/>
      <c r="CN18" s="1895"/>
      <c r="CO18" s="1895"/>
      <c r="CP18" s="1895"/>
      <c r="CQ18" s="1895"/>
      <c r="CR18" s="1895"/>
      <c r="CS18" s="1895"/>
      <c r="CT18" s="1895"/>
      <c r="CU18" s="1895"/>
      <c r="CV18" s="1895"/>
      <c r="CW18" s="1895"/>
      <c r="CX18" s="1895"/>
      <c r="CY18" s="1895"/>
      <c r="CZ18" s="1895"/>
      <c r="DA18" s="1895"/>
      <c r="DB18" s="1895"/>
      <c r="DC18" s="1895"/>
      <c r="DD18" s="1971"/>
      <c r="DE18" s="1971"/>
      <c r="DF18" s="1971"/>
      <c r="DG18" s="1972"/>
    </row>
    <row r="19" spans="1:111" ht="12" customHeight="1">
      <c r="A19" s="1973"/>
      <c r="B19" s="1974"/>
      <c r="C19" s="1974"/>
      <c r="D19" s="1974"/>
      <c r="E19" s="1974"/>
      <c r="F19" s="1974"/>
      <c r="G19" s="1974"/>
      <c r="H19" s="1974"/>
      <c r="I19" s="1974"/>
      <c r="J19" s="1974"/>
      <c r="K19" s="1974"/>
      <c r="L19" s="1974"/>
      <c r="M19" s="1974"/>
      <c r="N19" s="1974"/>
      <c r="O19" s="1974"/>
      <c r="P19" s="1974"/>
      <c r="Q19" s="1974"/>
      <c r="R19" s="1974"/>
      <c r="S19" s="1974"/>
      <c r="T19" s="1974"/>
      <c r="U19" s="1974"/>
      <c r="V19" s="1974"/>
      <c r="W19" s="1974"/>
      <c r="X19" s="1974"/>
      <c r="Y19" s="1974"/>
      <c r="Z19" s="1974"/>
      <c r="AA19" s="1974"/>
      <c r="AB19" s="1974"/>
      <c r="AC19" s="1974"/>
      <c r="AD19" s="1974"/>
      <c r="AE19" s="1974"/>
      <c r="AF19" s="1974"/>
      <c r="AG19" s="1974"/>
      <c r="AH19" s="1974"/>
      <c r="AI19" s="1974"/>
      <c r="AJ19" s="1974"/>
      <c r="AK19" s="1974"/>
      <c r="AL19" s="1974"/>
      <c r="AM19" s="1974"/>
      <c r="AN19" s="1974"/>
      <c r="AO19" s="1974"/>
      <c r="AP19" s="1974"/>
      <c r="AQ19" s="1974"/>
      <c r="AR19" s="1974"/>
      <c r="AS19" s="1974"/>
      <c r="AT19" s="1974"/>
      <c r="AU19" s="1974"/>
      <c r="AV19" s="1974"/>
      <c r="AW19" s="1974"/>
      <c r="AX19" s="1974"/>
      <c r="AY19" s="1974"/>
      <c r="AZ19" s="1974"/>
      <c r="BA19" s="1974"/>
      <c r="BB19" s="1974"/>
      <c r="BC19" s="1974"/>
      <c r="BD19" s="1974"/>
      <c r="BE19" s="1974"/>
      <c r="BF19" s="1974"/>
      <c r="BG19" s="1975"/>
      <c r="BH19" s="1968" t="s">
        <v>73</v>
      </c>
      <c r="BI19" s="1968"/>
      <c r="BJ19" s="1968"/>
      <c r="BK19" s="1968"/>
      <c r="BL19" s="1895" t="s">
        <v>428</v>
      </c>
      <c r="BM19" s="1895"/>
      <c r="BN19" s="1895"/>
      <c r="BO19" s="1895"/>
      <c r="BP19" s="1895"/>
      <c r="BQ19" s="1895"/>
      <c r="BR19" s="1895"/>
      <c r="BS19" s="1895"/>
      <c r="BT19" s="1895"/>
      <c r="BU19" s="1895"/>
      <c r="BV19" s="1895"/>
      <c r="BW19" s="1895"/>
      <c r="BX19" s="1895"/>
      <c r="BY19" s="1895"/>
      <c r="BZ19" s="1895"/>
      <c r="CA19" s="1895"/>
      <c r="CB19" s="1895"/>
      <c r="CC19" s="1895"/>
      <c r="CD19" s="1895"/>
      <c r="CE19" s="1895"/>
      <c r="CF19" s="1895"/>
      <c r="CG19" s="1895"/>
      <c r="CH19" s="1895"/>
      <c r="CI19" s="1895"/>
      <c r="CJ19" s="1895"/>
      <c r="CK19" s="1895"/>
      <c r="CL19" s="1895"/>
      <c r="CM19" s="1895"/>
      <c r="CN19" s="1895"/>
      <c r="CO19" s="1895"/>
      <c r="CP19" s="1895"/>
      <c r="CQ19" s="1895"/>
      <c r="CR19" s="1895"/>
      <c r="CS19" s="1895"/>
      <c r="CT19" s="1895"/>
      <c r="CU19" s="1895"/>
      <c r="CV19" s="1895"/>
      <c r="CW19" s="1895"/>
      <c r="CX19" s="1895"/>
      <c r="CY19" s="1895"/>
      <c r="CZ19" s="1895"/>
      <c r="DA19" s="1895"/>
      <c r="DB19" s="1895"/>
      <c r="DC19" s="1895"/>
      <c r="DD19" s="1971" t="s">
        <v>429</v>
      </c>
      <c r="DE19" s="1971"/>
      <c r="DF19" s="1971"/>
      <c r="DG19" s="1972"/>
    </row>
    <row r="20" spans="1:111" ht="12" customHeight="1">
      <c r="A20" s="1967"/>
      <c r="B20" s="1968"/>
      <c r="C20" s="1968"/>
      <c r="D20" s="1968" t="s">
        <v>78</v>
      </c>
      <c r="E20" s="1968"/>
      <c r="F20" s="1968"/>
      <c r="G20" s="1895" t="s">
        <v>430</v>
      </c>
      <c r="H20" s="1895"/>
      <c r="I20" s="1895"/>
      <c r="J20" s="1895"/>
      <c r="K20" s="1895"/>
      <c r="L20" s="1895"/>
      <c r="M20" s="1895"/>
      <c r="N20" s="1895"/>
      <c r="O20" s="1895"/>
      <c r="P20" s="1895"/>
      <c r="Q20" s="1895"/>
      <c r="R20" s="1895"/>
      <c r="S20" s="1895"/>
      <c r="T20" s="1895"/>
      <c r="U20" s="1895"/>
      <c r="V20" s="1895"/>
      <c r="W20" s="1895"/>
      <c r="X20" s="1895"/>
      <c r="Y20" s="1895"/>
      <c r="Z20" s="1895"/>
      <c r="AA20" s="1895"/>
      <c r="AB20" s="1895"/>
      <c r="AC20" s="1895"/>
      <c r="AD20" s="1895"/>
      <c r="AE20" s="1895"/>
      <c r="AF20" s="1895"/>
      <c r="AG20" s="1895"/>
      <c r="AH20" s="1895"/>
      <c r="AI20" s="1895"/>
      <c r="AJ20" s="1895"/>
      <c r="AK20" s="1895"/>
      <c r="AL20" s="1895"/>
      <c r="AM20" s="1895"/>
      <c r="AN20" s="1895"/>
      <c r="AO20" s="1895"/>
      <c r="AP20" s="1895"/>
      <c r="AQ20" s="1895"/>
      <c r="AR20" s="1895"/>
      <c r="AS20" s="1895"/>
      <c r="AT20" s="1895"/>
      <c r="AU20" s="1895"/>
      <c r="AV20" s="1895"/>
      <c r="AW20" s="1895"/>
      <c r="AX20" s="1895"/>
      <c r="AY20" s="1895"/>
      <c r="AZ20" s="1895"/>
      <c r="BA20" s="1709">
        <v>30111</v>
      </c>
      <c r="BB20" s="1709"/>
      <c r="BC20" s="1709"/>
      <c r="BD20" s="1709"/>
      <c r="BE20" s="1709"/>
      <c r="BF20" s="1709"/>
      <c r="BG20" s="1709"/>
      <c r="BH20" s="1970"/>
      <c r="BI20" s="1970"/>
      <c r="BJ20" s="1970"/>
      <c r="BK20" s="1970"/>
      <c r="BL20" s="1970"/>
      <c r="BM20" s="1970"/>
      <c r="BN20" s="1970"/>
      <c r="BO20" s="1970"/>
      <c r="BP20" s="1970"/>
      <c r="BQ20" s="1970"/>
      <c r="BR20" s="1970"/>
      <c r="BS20" s="1970"/>
      <c r="BT20" s="1970"/>
      <c r="BU20" s="1970"/>
      <c r="BV20" s="1970"/>
      <c r="BW20" s="1709" t="s">
        <v>431</v>
      </c>
      <c r="BX20" s="1709"/>
      <c r="BY20" s="1709"/>
      <c r="BZ20" s="1709"/>
      <c r="CA20" s="1709"/>
      <c r="CB20" s="1709"/>
      <c r="CC20" s="1709"/>
      <c r="CD20" s="1970"/>
      <c r="CE20" s="1970"/>
      <c r="CF20" s="1970"/>
      <c r="CG20" s="1970"/>
      <c r="CH20" s="1970"/>
      <c r="CI20" s="1970"/>
      <c r="CJ20" s="1970"/>
      <c r="CK20" s="1970"/>
      <c r="CL20" s="1970"/>
      <c r="CM20" s="1970"/>
      <c r="CN20" s="1970"/>
      <c r="CO20" s="1970"/>
      <c r="CP20" s="1970"/>
      <c r="CQ20" s="1970"/>
      <c r="CR20" s="1970"/>
      <c r="CS20" s="1954"/>
      <c r="CT20" s="1954"/>
      <c r="CU20" s="1954"/>
      <c r="CV20" s="1954"/>
      <c r="CW20" s="1954"/>
      <c r="CX20" s="1954"/>
      <c r="CY20" s="1954"/>
      <c r="CZ20" s="1954"/>
      <c r="DA20" s="1954"/>
      <c r="DB20" s="1954"/>
      <c r="DC20" s="1954"/>
      <c r="DD20" s="1954"/>
      <c r="DE20" s="1954"/>
      <c r="DF20" s="1954"/>
      <c r="DG20" s="1955"/>
    </row>
    <row r="21" spans="1:111" ht="12" customHeight="1">
      <c r="A21" s="1967"/>
      <c r="B21" s="1968"/>
      <c r="C21" s="1968"/>
      <c r="D21" s="1981" t="s">
        <v>79</v>
      </c>
      <c r="E21" s="1981"/>
      <c r="F21" s="1981"/>
      <c r="G21" s="1895" t="s">
        <v>432</v>
      </c>
      <c r="H21" s="1895"/>
      <c r="I21" s="1895"/>
      <c r="J21" s="1895"/>
      <c r="K21" s="1895"/>
      <c r="L21" s="1895"/>
      <c r="M21" s="1895"/>
      <c r="N21" s="1895"/>
      <c r="O21" s="1895"/>
      <c r="P21" s="1895"/>
      <c r="Q21" s="1895"/>
      <c r="R21" s="1895"/>
      <c r="S21" s="1895"/>
      <c r="T21" s="1895"/>
      <c r="U21" s="1895"/>
      <c r="V21" s="1895"/>
      <c r="W21" s="1895"/>
      <c r="X21" s="1895"/>
      <c r="Y21" s="1895"/>
      <c r="Z21" s="1895"/>
      <c r="AA21" s="1895"/>
      <c r="AB21" s="1895"/>
      <c r="AC21" s="1895"/>
      <c r="AD21" s="1895"/>
      <c r="AE21" s="1895"/>
      <c r="AF21" s="1895"/>
      <c r="AG21" s="1895"/>
      <c r="AH21" s="1895"/>
      <c r="AI21" s="1895"/>
      <c r="AJ21" s="1895"/>
      <c r="AK21" s="1895"/>
      <c r="AL21" s="1895"/>
      <c r="AM21" s="1895"/>
      <c r="AN21" s="1895"/>
      <c r="AO21" s="1895"/>
      <c r="AP21" s="1895"/>
      <c r="AQ21" s="1895"/>
      <c r="AR21" s="1895"/>
      <c r="AS21" s="1895"/>
      <c r="AT21" s="1895"/>
      <c r="AU21" s="1895"/>
      <c r="AV21" s="1895"/>
      <c r="AW21" s="1895"/>
      <c r="AX21" s="1895"/>
      <c r="AY21" s="1895"/>
      <c r="AZ21" s="1895"/>
      <c r="BA21" s="1709">
        <v>30112</v>
      </c>
      <c r="BB21" s="1709"/>
      <c r="BC21" s="1709"/>
      <c r="BD21" s="1709"/>
      <c r="BE21" s="1709"/>
      <c r="BF21" s="1709"/>
      <c r="BG21" s="1709"/>
      <c r="BH21" s="1970"/>
      <c r="BI21" s="1970"/>
      <c r="BJ21" s="1970"/>
      <c r="BK21" s="1970"/>
      <c r="BL21" s="1970"/>
      <c r="BM21" s="1970"/>
      <c r="BN21" s="1970"/>
      <c r="BO21" s="1970"/>
      <c r="BP21" s="1970"/>
      <c r="BQ21" s="1970"/>
      <c r="BR21" s="1970"/>
      <c r="BS21" s="1970"/>
      <c r="BT21" s="1970"/>
      <c r="BU21" s="1970"/>
      <c r="BV21" s="1970"/>
      <c r="BW21" s="1709" t="s">
        <v>433</v>
      </c>
      <c r="BX21" s="1709"/>
      <c r="BY21" s="1709"/>
      <c r="BZ21" s="1709"/>
      <c r="CA21" s="1709"/>
      <c r="CB21" s="1709"/>
      <c r="CC21" s="1709"/>
      <c r="CD21" s="1970"/>
      <c r="CE21" s="1970"/>
      <c r="CF21" s="1970"/>
      <c r="CG21" s="1970"/>
      <c r="CH21" s="1970"/>
      <c r="CI21" s="1970"/>
      <c r="CJ21" s="1970"/>
      <c r="CK21" s="1970"/>
      <c r="CL21" s="1970"/>
      <c r="CM21" s="1970"/>
      <c r="CN21" s="1970"/>
      <c r="CO21" s="1970"/>
      <c r="CP21" s="1970"/>
      <c r="CQ21" s="1970"/>
      <c r="CR21" s="1970"/>
      <c r="CS21" s="1954"/>
      <c r="CT21" s="1954"/>
      <c r="CU21" s="1954"/>
      <c r="CV21" s="1954"/>
      <c r="CW21" s="1954"/>
      <c r="CX21" s="1954"/>
      <c r="CY21" s="1954"/>
      <c r="CZ21" s="1954"/>
      <c r="DA21" s="1954"/>
      <c r="DB21" s="1954"/>
      <c r="DC21" s="1954"/>
      <c r="DD21" s="1954"/>
      <c r="DE21" s="1954"/>
      <c r="DF21" s="1954"/>
      <c r="DG21" s="1955"/>
    </row>
    <row r="22" spans="1:111" ht="12" customHeight="1">
      <c r="A22" s="1967"/>
      <c r="B22" s="1968"/>
      <c r="C22" s="1968"/>
      <c r="D22" s="1968" t="s">
        <v>72</v>
      </c>
      <c r="E22" s="1968"/>
      <c r="F22" s="1968"/>
      <c r="G22" s="1968"/>
      <c r="H22" s="1968"/>
      <c r="I22" s="1968"/>
      <c r="J22" s="1968"/>
      <c r="K22" s="1968"/>
      <c r="L22" s="1895" t="s">
        <v>395</v>
      </c>
      <c r="M22" s="1895"/>
      <c r="N22" s="1895"/>
      <c r="O22" s="1895"/>
      <c r="P22" s="1895"/>
      <c r="Q22" s="1895"/>
      <c r="R22" s="1895"/>
      <c r="S22" s="1895"/>
      <c r="T22" s="1895"/>
      <c r="U22" s="1895"/>
      <c r="V22" s="1895"/>
      <c r="W22" s="1895"/>
      <c r="X22" s="1895"/>
      <c r="Y22" s="1895"/>
      <c r="Z22" s="1895"/>
      <c r="AA22" s="1895"/>
      <c r="AB22" s="1895"/>
      <c r="AC22" s="1895"/>
      <c r="AD22" s="1895"/>
      <c r="AE22" s="1895"/>
      <c r="AF22" s="1895"/>
      <c r="AG22" s="1895"/>
      <c r="AH22" s="1895"/>
      <c r="AI22" s="1895"/>
      <c r="AJ22" s="1895"/>
      <c r="AK22" s="1895"/>
      <c r="AL22" s="1895"/>
      <c r="AM22" s="1895"/>
      <c r="AN22" s="1895"/>
      <c r="AO22" s="1895"/>
      <c r="AP22" s="1895"/>
      <c r="AQ22" s="1895"/>
      <c r="AR22" s="1895"/>
      <c r="AS22" s="1895"/>
      <c r="AT22" s="1895"/>
      <c r="AU22" s="1895"/>
      <c r="AV22" s="1895"/>
      <c r="AW22" s="1895"/>
      <c r="AX22" s="1895"/>
      <c r="AY22" s="1895"/>
      <c r="AZ22" s="1895"/>
      <c r="BA22" s="1709">
        <v>301121</v>
      </c>
      <c r="BB22" s="1709"/>
      <c r="BC22" s="1709"/>
      <c r="BD22" s="1709"/>
      <c r="BE22" s="1709"/>
      <c r="BF22" s="1709"/>
      <c r="BG22" s="1709"/>
      <c r="BH22" s="1970"/>
      <c r="BI22" s="1970"/>
      <c r="BJ22" s="1970"/>
      <c r="BK22" s="1970"/>
      <c r="BL22" s="1970"/>
      <c r="BM22" s="1970"/>
      <c r="BN22" s="1970"/>
      <c r="BO22" s="1970"/>
      <c r="BP22" s="1970"/>
      <c r="BQ22" s="1970"/>
      <c r="BR22" s="1970"/>
      <c r="BS22" s="1970"/>
      <c r="BT22" s="1970"/>
      <c r="BU22" s="1970"/>
      <c r="BV22" s="1970"/>
      <c r="BW22" s="1709" t="s">
        <v>434</v>
      </c>
      <c r="BX22" s="1709"/>
      <c r="BY22" s="1709"/>
      <c r="BZ22" s="1709"/>
      <c r="CA22" s="1709"/>
      <c r="CB22" s="1709"/>
      <c r="CC22" s="1709"/>
      <c r="CD22" s="1970"/>
      <c r="CE22" s="1970"/>
      <c r="CF22" s="1970"/>
      <c r="CG22" s="1970"/>
      <c r="CH22" s="1970"/>
      <c r="CI22" s="1970"/>
      <c r="CJ22" s="1970"/>
      <c r="CK22" s="1970"/>
      <c r="CL22" s="1970"/>
      <c r="CM22" s="1970"/>
      <c r="CN22" s="1970"/>
      <c r="CO22" s="1970"/>
      <c r="CP22" s="1970"/>
      <c r="CQ22" s="1970"/>
      <c r="CR22" s="1970"/>
      <c r="CS22" s="1954"/>
      <c r="CT22" s="1954"/>
      <c r="CU22" s="1954"/>
      <c r="CV22" s="1954"/>
      <c r="CW22" s="1954"/>
      <c r="CX22" s="1954"/>
      <c r="CY22" s="1954"/>
      <c r="CZ22" s="1954"/>
      <c r="DA22" s="1954"/>
      <c r="DB22" s="1954"/>
      <c r="DC22" s="1954"/>
      <c r="DD22" s="1954"/>
      <c r="DE22" s="1954"/>
      <c r="DF22" s="1954"/>
      <c r="DG22" s="1955"/>
    </row>
    <row r="23" spans="1:111" ht="12" customHeight="1">
      <c r="A23" s="1967"/>
      <c r="B23" s="1968"/>
      <c r="C23" s="1968"/>
      <c r="D23" s="1968" t="s">
        <v>73</v>
      </c>
      <c r="E23" s="1968"/>
      <c r="F23" s="1968"/>
      <c r="G23" s="1968"/>
      <c r="H23" s="1968"/>
      <c r="I23" s="1968"/>
      <c r="J23" s="1968"/>
      <c r="K23" s="1968"/>
      <c r="L23" s="1895" t="s">
        <v>394</v>
      </c>
      <c r="M23" s="1895"/>
      <c r="N23" s="1895"/>
      <c r="O23" s="1895"/>
      <c r="P23" s="1895"/>
      <c r="Q23" s="1895"/>
      <c r="R23" s="1895"/>
      <c r="S23" s="1895"/>
      <c r="T23" s="1895"/>
      <c r="U23" s="1895"/>
      <c r="V23" s="1895"/>
      <c r="W23" s="1895"/>
      <c r="X23" s="1895"/>
      <c r="Y23" s="1895"/>
      <c r="Z23" s="1895"/>
      <c r="AA23" s="1895"/>
      <c r="AB23" s="1895"/>
      <c r="AC23" s="1895"/>
      <c r="AD23" s="1895"/>
      <c r="AE23" s="1895"/>
      <c r="AF23" s="1895"/>
      <c r="AG23" s="1895"/>
      <c r="AH23" s="1895"/>
      <c r="AI23" s="1895"/>
      <c r="AJ23" s="1895"/>
      <c r="AK23" s="1895"/>
      <c r="AL23" s="1895"/>
      <c r="AM23" s="1895"/>
      <c r="AN23" s="1895"/>
      <c r="AO23" s="1895"/>
      <c r="AP23" s="1895"/>
      <c r="AQ23" s="1895"/>
      <c r="AR23" s="1895"/>
      <c r="AS23" s="1895"/>
      <c r="AT23" s="1895"/>
      <c r="AU23" s="1895"/>
      <c r="AV23" s="1895"/>
      <c r="AW23" s="1895"/>
      <c r="AX23" s="1895"/>
      <c r="AY23" s="1895"/>
      <c r="AZ23" s="1895"/>
      <c r="BA23" s="1709">
        <v>301122</v>
      </c>
      <c r="BB23" s="1709"/>
      <c r="BC23" s="1709"/>
      <c r="BD23" s="1709"/>
      <c r="BE23" s="1709"/>
      <c r="BF23" s="1709"/>
      <c r="BG23" s="1709"/>
      <c r="BH23" s="1970"/>
      <c r="BI23" s="1970"/>
      <c r="BJ23" s="1970"/>
      <c r="BK23" s="1970"/>
      <c r="BL23" s="1970"/>
      <c r="BM23" s="1970"/>
      <c r="BN23" s="1970"/>
      <c r="BO23" s="1970"/>
      <c r="BP23" s="1970"/>
      <c r="BQ23" s="1970"/>
      <c r="BR23" s="1970"/>
      <c r="BS23" s="1970"/>
      <c r="BT23" s="1970"/>
      <c r="BU23" s="1970"/>
      <c r="BV23" s="1970"/>
      <c r="BW23" s="1709" t="s">
        <v>435</v>
      </c>
      <c r="BX23" s="1709"/>
      <c r="BY23" s="1709"/>
      <c r="BZ23" s="1709"/>
      <c r="CA23" s="1709"/>
      <c r="CB23" s="1709"/>
      <c r="CC23" s="1709"/>
      <c r="CD23" s="1970"/>
      <c r="CE23" s="1970"/>
      <c r="CF23" s="1970"/>
      <c r="CG23" s="1970"/>
      <c r="CH23" s="1970"/>
      <c r="CI23" s="1970"/>
      <c r="CJ23" s="1970"/>
      <c r="CK23" s="1970"/>
      <c r="CL23" s="1970"/>
      <c r="CM23" s="1970"/>
      <c r="CN23" s="1970"/>
      <c r="CO23" s="1970"/>
      <c r="CP23" s="1970"/>
      <c r="CQ23" s="1970"/>
      <c r="CR23" s="1970"/>
      <c r="CS23" s="1954"/>
      <c r="CT23" s="1954"/>
      <c r="CU23" s="1954"/>
      <c r="CV23" s="1954"/>
      <c r="CW23" s="1954"/>
      <c r="CX23" s="1954"/>
      <c r="CY23" s="1954"/>
      <c r="CZ23" s="1954"/>
      <c r="DA23" s="1954"/>
      <c r="DB23" s="1954"/>
      <c r="DC23" s="1954"/>
      <c r="DD23" s="1954"/>
      <c r="DE23" s="1954"/>
      <c r="DF23" s="1954"/>
      <c r="DG23" s="1955"/>
    </row>
    <row r="24" spans="1:111" ht="12" customHeight="1">
      <c r="A24" s="1967"/>
      <c r="B24" s="1968"/>
      <c r="C24" s="1968"/>
      <c r="D24" s="1968" t="s">
        <v>74</v>
      </c>
      <c r="E24" s="1968"/>
      <c r="F24" s="1968"/>
      <c r="G24" s="1968"/>
      <c r="H24" s="1968"/>
      <c r="I24" s="1968"/>
      <c r="J24" s="1968"/>
      <c r="K24" s="1968"/>
      <c r="L24" s="1895" t="s">
        <v>15</v>
      </c>
      <c r="M24" s="1895"/>
      <c r="N24" s="1895"/>
      <c r="O24" s="1895"/>
      <c r="P24" s="1895"/>
      <c r="Q24" s="1895"/>
      <c r="R24" s="1895"/>
      <c r="S24" s="1895"/>
      <c r="T24" s="1895"/>
      <c r="U24" s="1895"/>
      <c r="V24" s="1895"/>
      <c r="W24" s="1895"/>
      <c r="X24" s="1895"/>
      <c r="Y24" s="1895"/>
      <c r="Z24" s="1895"/>
      <c r="AA24" s="1895"/>
      <c r="AB24" s="1895"/>
      <c r="AC24" s="1895"/>
      <c r="AD24" s="1895"/>
      <c r="AE24" s="1895"/>
      <c r="AF24" s="1895"/>
      <c r="AG24" s="1895"/>
      <c r="AH24" s="1895"/>
      <c r="AI24" s="1895"/>
      <c r="AJ24" s="1895"/>
      <c r="AK24" s="1895"/>
      <c r="AL24" s="1895"/>
      <c r="AM24" s="1895"/>
      <c r="AN24" s="1895"/>
      <c r="AO24" s="1895"/>
      <c r="AP24" s="1895"/>
      <c r="AQ24" s="1895"/>
      <c r="AR24" s="1895"/>
      <c r="AS24" s="1895"/>
      <c r="AT24" s="1895"/>
      <c r="AU24" s="1895"/>
      <c r="AV24" s="1895"/>
      <c r="AW24" s="1895"/>
      <c r="AX24" s="1895"/>
      <c r="AY24" s="1895"/>
      <c r="AZ24" s="1895"/>
      <c r="BA24" s="1709">
        <v>301123</v>
      </c>
      <c r="BB24" s="1709"/>
      <c r="BC24" s="1709"/>
      <c r="BD24" s="1709"/>
      <c r="BE24" s="1709"/>
      <c r="BF24" s="1709"/>
      <c r="BG24" s="1709"/>
      <c r="BH24" s="1970"/>
      <c r="BI24" s="1970"/>
      <c r="BJ24" s="1970"/>
      <c r="BK24" s="1970"/>
      <c r="BL24" s="1970"/>
      <c r="BM24" s="1970"/>
      <c r="BN24" s="1970"/>
      <c r="BO24" s="1970"/>
      <c r="BP24" s="1970"/>
      <c r="BQ24" s="1970"/>
      <c r="BR24" s="1970"/>
      <c r="BS24" s="1970"/>
      <c r="BT24" s="1970"/>
      <c r="BU24" s="1970"/>
      <c r="BV24" s="1970"/>
      <c r="BW24" s="1709" t="s">
        <v>436</v>
      </c>
      <c r="BX24" s="1709"/>
      <c r="BY24" s="1709"/>
      <c r="BZ24" s="1709"/>
      <c r="CA24" s="1709"/>
      <c r="CB24" s="1709"/>
      <c r="CC24" s="1709"/>
      <c r="CD24" s="1970"/>
      <c r="CE24" s="1970"/>
      <c r="CF24" s="1970"/>
      <c r="CG24" s="1970"/>
      <c r="CH24" s="1970"/>
      <c r="CI24" s="1970"/>
      <c r="CJ24" s="1970"/>
      <c r="CK24" s="1970"/>
      <c r="CL24" s="1970"/>
      <c r="CM24" s="1970"/>
      <c r="CN24" s="1970"/>
      <c r="CO24" s="1970"/>
      <c r="CP24" s="1970"/>
      <c r="CQ24" s="1970"/>
      <c r="CR24" s="1970"/>
      <c r="CS24" s="1954"/>
      <c r="CT24" s="1954"/>
      <c r="CU24" s="1954"/>
      <c r="CV24" s="1954"/>
      <c r="CW24" s="1954"/>
      <c r="CX24" s="1954"/>
      <c r="CY24" s="1954"/>
      <c r="CZ24" s="1954"/>
      <c r="DA24" s="1954"/>
      <c r="DB24" s="1954"/>
      <c r="DC24" s="1954"/>
      <c r="DD24" s="1954"/>
      <c r="DE24" s="1954"/>
      <c r="DF24" s="1954"/>
      <c r="DG24" s="1955"/>
    </row>
    <row r="25" spans="1:111" ht="12" customHeight="1">
      <c r="A25" s="1967"/>
      <c r="B25" s="1968"/>
      <c r="C25" s="1968"/>
      <c r="D25" s="1968" t="s">
        <v>75</v>
      </c>
      <c r="E25" s="1968"/>
      <c r="F25" s="1968"/>
      <c r="G25" s="1968"/>
      <c r="H25" s="1968"/>
      <c r="I25" s="1968"/>
      <c r="J25" s="1968"/>
      <c r="K25" s="1968"/>
      <c r="L25" s="1895"/>
      <c r="M25" s="1895"/>
      <c r="N25" s="1895"/>
      <c r="O25" s="1895"/>
      <c r="P25" s="1895"/>
      <c r="Q25" s="1895"/>
      <c r="R25" s="1895"/>
      <c r="S25" s="1895"/>
      <c r="T25" s="1895"/>
      <c r="U25" s="1895"/>
      <c r="V25" s="1895"/>
      <c r="W25" s="1895"/>
      <c r="X25" s="1895"/>
      <c r="Y25" s="1895"/>
      <c r="Z25" s="1895"/>
      <c r="AA25" s="1895"/>
      <c r="AB25" s="1895"/>
      <c r="AC25" s="1895"/>
      <c r="AD25" s="1895"/>
      <c r="AE25" s="1895"/>
      <c r="AF25" s="1895"/>
      <c r="AG25" s="1895"/>
      <c r="AH25" s="1895"/>
      <c r="AI25" s="1895"/>
      <c r="AJ25" s="1895"/>
      <c r="AK25" s="1895"/>
      <c r="AL25" s="1895"/>
      <c r="AM25" s="1895"/>
      <c r="AN25" s="1895"/>
      <c r="AO25" s="1895"/>
      <c r="AP25" s="1895"/>
      <c r="AQ25" s="1895"/>
      <c r="AR25" s="1895"/>
      <c r="AS25" s="1895"/>
      <c r="AT25" s="1895"/>
      <c r="AU25" s="1895"/>
      <c r="AV25" s="1895"/>
      <c r="AW25" s="1895"/>
      <c r="AX25" s="1895"/>
      <c r="AY25" s="1895"/>
      <c r="AZ25" s="1895"/>
      <c r="BA25" s="1709">
        <v>301124</v>
      </c>
      <c r="BB25" s="1709"/>
      <c r="BC25" s="1709"/>
      <c r="BD25" s="1709"/>
      <c r="BE25" s="1709"/>
      <c r="BF25" s="1709"/>
      <c r="BG25" s="1709"/>
      <c r="BH25" s="1970"/>
      <c r="BI25" s="1970"/>
      <c r="BJ25" s="1970"/>
      <c r="BK25" s="1970"/>
      <c r="BL25" s="1970"/>
      <c r="BM25" s="1970"/>
      <c r="BN25" s="1970"/>
      <c r="BO25" s="1970"/>
      <c r="BP25" s="1970"/>
      <c r="BQ25" s="1970"/>
      <c r="BR25" s="1970"/>
      <c r="BS25" s="1970"/>
      <c r="BT25" s="1970"/>
      <c r="BU25" s="1970"/>
      <c r="BV25" s="1970"/>
      <c r="BW25" s="1709" t="s">
        <v>437</v>
      </c>
      <c r="BX25" s="1709"/>
      <c r="BY25" s="1709"/>
      <c r="BZ25" s="1709"/>
      <c r="CA25" s="1709"/>
      <c r="CB25" s="1709"/>
      <c r="CC25" s="1709"/>
      <c r="CD25" s="1970"/>
      <c r="CE25" s="1970"/>
      <c r="CF25" s="1970"/>
      <c r="CG25" s="1970"/>
      <c r="CH25" s="1970"/>
      <c r="CI25" s="1970"/>
      <c r="CJ25" s="1970"/>
      <c r="CK25" s="1970"/>
      <c r="CL25" s="1970"/>
      <c r="CM25" s="1970"/>
      <c r="CN25" s="1970"/>
      <c r="CO25" s="1970"/>
      <c r="CP25" s="1970"/>
      <c r="CQ25" s="1970"/>
      <c r="CR25" s="1970"/>
      <c r="CS25" s="1954"/>
      <c r="CT25" s="1954"/>
      <c r="CU25" s="1954"/>
      <c r="CV25" s="1954"/>
      <c r="CW25" s="1954"/>
      <c r="CX25" s="1954"/>
      <c r="CY25" s="1954"/>
      <c r="CZ25" s="1954"/>
      <c r="DA25" s="1954"/>
      <c r="DB25" s="1954"/>
      <c r="DC25" s="1954"/>
      <c r="DD25" s="1954"/>
      <c r="DE25" s="1954"/>
      <c r="DF25" s="1954"/>
      <c r="DG25" s="1955"/>
    </row>
    <row r="26" spans="1:111" ht="12" customHeight="1">
      <c r="A26" s="1967"/>
      <c r="B26" s="1968"/>
      <c r="C26" s="1968"/>
      <c r="D26" s="1981" t="s">
        <v>80</v>
      </c>
      <c r="E26" s="1981"/>
      <c r="F26" s="1981"/>
      <c r="G26" s="1969" t="s">
        <v>438</v>
      </c>
      <c r="H26" s="1969"/>
      <c r="I26" s="1969"/>
      <c r="J26" s="1969"/>
      <c r="K26" s="1969"/>
      <c r="L26" s="1969"/>
      <c r="M26" s="1969"/>
      <c r="N26" s="1969"/>
      <c r="O26" s="1969"/>
      <c r="P26" s="1969"/>
      <c r="Q26" s="1969"/>
      <c r="R26" s="1969"/>
      <c r="S26" s="1969"/>
      <c r="T26" s="1969"/>
      <c r="U26" s="1969"/>
      <c r="V26" s="1969"/>
      <c r="W26" s="1969"/>
      <c r="X26" s="1969"/>
      <c r="Y26" s="1969"/>
      <c r="Z26" s="1969"/>
      <c r="AA26" s="1969"/>
      <c r="AB26" s="1969"/>
      <c r="AC26" s="1969"/>
      <c r="AD26" s="1969"/>
      <c r="AE26" s="1969"/>
      <c r="AF26" s="1969"/>
      <c r="AG26" s="1969"/>
      <c r="AH26" s="1969"/>
      <c r="AI26" s="1969"/>
      <c r="AJ26" s="1969"/>
      <c r="AK26" s="1969"/>
      <c r="AL26" s="1969"/>
      <c r="AM26" s="1969"/>
      <c r="AN26" s="1969"/>
      <c r="AO26" s="1969"/>
      <c r="AP26" s="1969"/>
      <c r="AQ26" s="1969"/>
      <c r="AR26" s="1969"/>
      <c r="AS26" s="1969"/>
      <c r="AT26" s="1969"/>
      <c r="AU26" s="1969"/>
      <c r="AV26" s="1969"/>
      <c r="AW26" s="1969"/>
      <c r="AX26" s="1969"/>
      <c r="AY26" s="1969"/>
      <c r="AZ26" s="1969"/>
      <c r="BA26" s="1709">
        <v>30113</v>
      </c>
      <c r="BB26" s="1709"/>
      <c r="BC26" s="1709"/>
      <c r="BD26" s="1709"/>
      <c r="BE26" s="1709"/>
      <c r="BF26" s="1709"/>
      <c r="BG26" s="1709"/>
      <c r="BH26" s="1970">
        <f>SUM(BH22:BV25)</f>
        <v>0</v>
      </c>
      <c r="BI26" s="1970"/>
      <c r="BJ26" s="1970"/>
      <c r="BK26" s="1970"/>
      <c r="BL26" s="1970"/>
      <c r="BM26" s="1970"/>
      <c r="BN26" s="1970"/>
      <c r="BO26" s="1970"/>
      <c r="BP26" s="1970"/>
      <c r="BQ26" s="1970"/>
      <c r="BR26" s="1970"/>
      <c r="BS26" s="1970"/>
      <c r="BT26" s="1970"/>
      <c r="BU26" s="1970"/>
      <c r="BV26" s="1970"/>
      <c r="BW26" s="1709" t="s">
        <v>439</v>
      </c>
      <c r="BX26" s="1709"/>
      <c r="BY26" s="1709"/>
      <c r="BZ26" s="1709"/>
      <c r="CA26" s="1709"/>
      <c r="CB26" s="1709"/>
      <c r="CC26" s="1709"/>
      <c r="CD26" s="1970">
        <f>SUM(CD22:CR25)</f>
        <v>0</v>
      </c>
      <c r="CE26" s="1970"/>
      <c r="CF26" s="1970"/>
      <c r="CG26" s="1970"/>
      <c r="CH26" s="1970"/>
      <c r="CI26" s="1970"/>
      <c r="CJ26" s="1970"/>
      <c r="CK26" s="1970"/>
      <c r="CL26" s="1970"/>
      <c r="CM26" s="1970"/>
      <c r="CN26" s="1970"/>
      <c r="CO26" s="1970"/>
      <c r="CP26" s="1970"/>
      <c r="CQ26" s="1970"/>
      <c r="CR26" s="1970"/>
      <c r="CS26" s="1954"/>
      <c r="CT26" s="1954"/>
      <c r="CU26" s="1954"/>
      <c r="CV26" s="1954"/>
      <c r="CW26" s="1954"/>
      <c r="CX26" s="1954"/>
      <c r="CY26" s="1954"/>
      <c r="CZ26" s="1954"/>
      <c r="DA26" s="1954"/>
      <c r="DB26" s="1954"/>
      <c r="DC26" s="1954"/>
      <c r="DD26" s="1954"/>
      <c r="DE26" s="1954"/>
      <c r="DF26" s="1954"/>
      <c r="DG26" s="1955"/>
    </row>
    <row r="27" spans="1:111" ht="12" customHeight="1">
      <c r="A27" s="1967"/>
      <c r="B27" s="1968"/>
      <c r="C27" s="1968"/>
      <c r="D27" s="1981" t="s">
        <v>81</v>
      </c>
      <c r="E27" s="1981"/>
      <c r="F27" s="1981"/>
      <c r="G27" s="1969" t="s">
        <v>440</v>
      </c>
      <c r="H27" s="1969"/>
      <c r="I27" s="1969"/>
      <c r="J27" s="1969"/>
      <c r="K27" s="1969"/>
      <c r="L27" s="1969"/>
      <c r="M27" s="1969"/>
      <c r="N27" s="1969"/>
      <c r="O27" s="1969"/>
      <c r="P27" s="1969"/>
      <c r="Q27" s="1969"/>
      <c r="R27" s="1969"/>
      <c r="S27" s="1969"/>
      <c r="T27" s="1969"/>
      <c r="U27" s="1969"/>
      <c r="V27" s="1969"/>
      <c r="W27" s="1969"/>
      <c r="X27" s="1969"/>
      <c r="Y27" s="1969"/>
      <c r="Z27" s="1969"/>
      <c r="AA27" s="1969"/>
      <c r="AB27" s="1969"/>
      <c r="AC27" s="1969"/>
      <c r="AD27" s="1969"/>
      <c r="AE27" s="1969"/>
      <c r="AF27" s="1969"/>
      <c r="AG27" s="1969"/>
      <c r="AH27" s="1969"/>
      <c r="AI27" s="1969"/>
      <c r="AJ27" s="1969"/>
      <c r="AK27" s="1969"/>
      <c r="AL27" s="1969"/>
      <c r="AM27" s="1969"/>
      <c r="AN27" s="1969"/>
      <c r="AO27" s="1969"/>
      <c r="AP27" s="1969"/>
      <c r="AQ27" s="1969"/>
      <c r="AR27" s="1969"/>
      <c r="AS27" s="1969"/>
      <c r="AT27" s="1969"/>
      <c r="AU27" s="1969"/>
      <c r="AV27" s="1969"/>
      <c r="AW27" s="1969"/>
      <c r="AX27" s="1969"/>
      <c r="AY27" s="1969"/>
      <c r="AZ27" s="1969"/>
      <c r="BA27" s="1709">
        <v>30114</v>
      </c>
      <c r="BB27" s="1709"/>
      <c r="BC27" s="1709"/>
      <c r="BD27" s="1709"/>
      <c r="BE27" s="1709"/>
      <c r="BF27" s="1709"/>
      <c r="BG27" s="1709"/>
      <c r="BH27" s="1970">
        <f>BH20-BH26</f>
        <v>0</v>
      </c>
      <c r="BI27" s="1970"/>
      <c r="BJ27" s="1970"/>
      <c r="BK27" s="1970"/>
      <c r="BL27" s="1970"/>
      <c r="BM27" s="1970"/>
      <c r="BN27" s="1970"/>
      <c r="BO27" s="1970"/>
      <c r="BP27" s="1970"/>
      <c r="BQ27" s="1970"/>
      <c r="BR27" s="1970"/>
      <c r="BS27" s="1970"/>
      <c r="BT27" s="1970"/>
      <c r="BU27" s="1970"/>
      <c r="BV27" s="1970"/>
      <c r="BW27" s="1709" t="s">
        <v>441</v>
      </c>
      <c r="BX27" s="1709"/>
      <c r="BY27" s="1709"/>
      <c r="BZ27" s="1709"/>
      <c r="CA27" s="1709"/>
      <c r="CB27" s="1709"/>
      <c r="CC27" s="1709"/>
      <c r="CD27" s="1970">
        <f>CD20-CD26</f>
        <v>0</v>
      </c>
      <c r="CE27" s="1970"/>
      <c r="CF27" s="1970"/>
      <c r="CG27" s="1970"/>
      <c r="CH27" s="1970"/>
      <c r="CI27" s="1970"/>
      <c r="CJ27" s="1970"/>
      <c r="CK27" s="1970"/>
      <c r="CL27" s="1970"/>
      <c r="CM27" s="1970"/>
      <c r="CN27" s="1970"/>
      <c r="CO27" s="1970"/>
      <c r="CP27" s="1970"/>
      <c r="CQ27" s="1970"/>
      <c r="CR27" s="1970"/>
      <c r="CS27" s="1954"/>
      <c r="CT27" s="1954"/>
      <c r="CU27" s="1954"/>
      <c r="CV27" s="1954"/>
      <c r="CW27" s="1954"/>
      <c r="CX27" s="1954"/>
      <c r="CY27" s="1954"/>
      <c r="CZ27" s="1954"/>
      <c r="DA27" s="1954"/>
      <c r="DB27" s="1954"/>
      <c r="DC27" s="1954"/>
      <c r="DD27" s="1954"/>
      <c r="DE27" s="1954"/>
      <c r="DF27" s="1954"/>
      <c r="DG27" s="1955"/>
    </row>
    <row r="28" spans="1:111" ht="12" customHeight="1">
      <c r="A28" s="1967">
        <v>3</v>
      </c>
      <c r="B28" s="1968"/>
      <c r="C28" s="1968"/>
      <c r="D28" s="1895" t="s">
        <v>442</v>
      </c>
      <c r="E28" s="1895"/>
      <c r="F28" s="1895"/>
      <c r="G28" s="1895"/>
      <c r="H28" s="1895"/>
      <c r="I28" s="1895"/>
      <c r="J28" s="1895"/>
      <c r="K28" s="1895"/>
      <c r="L28" s="1895"/>
      <c r="M28" s="1895"/>
      <c r="N28" s="1895"/>
      <c r="O28" s="1895"/>
      <c r="P28" s="1895"/>
      <c r="Q28" s="1895"/>
      <c r="R28" s="1895"/>
      <c r="S28" s="1895"/>
      <c r="T28" s="1895"/>
      <c r="U28" s="1895"/>
      <c r="V28" s="1895"/>
      <c r="W28" s="1895"/>
      <c r="X28" s="1895"/>
      <c r="Y28" s="1895"/>
      <c r="Z28" s="1895"/>
      <c r="AA28" s="1895"/>
      <c r="AB28" s="1895"/>
      <c r="AC28" s="1895"/>
      <c r="AD28" s="1895"/>
      <c r="AE28" s="1895"/>
      <c r="AF28" s="1895"/>
      <c r="AG28" s="1895"/>
      <c r="AH28" s="1895"/>
      <c r="AI28" s="1895"/>
      <c r="AJ28" s="1895"/>
      <c r="AK28" s="1895"/>
      <c r="AL28" s="1895"/>
      <c r="AM28" s="1895"/>
      <c r="AN28" s="1895"/>
      <c r="AO28" s="1895"/>
      <c r="AP28" s="1895"/>
      <c r="AQ28" s="1895"/>
      <c r="AR28" s="1895"/>
      <c r="AS28" s="1895"/>
      <c r="AT28" s="1895"/>
      <c r="AU28" s="1895"/>
      <c r="AV28" s="1895"/>
      <c r="AW28" s="1895"/>
      <c r="AX28" s="1895"/>
      <c r="AY28" s="1895"/>
      <c r="AZ28" s="1895"/>
      <c r="BA28" s="1709">
        <v>3012</v>
      </c>
      <c r="BB28" s="1709"/>
      <c r="BC28" s="1709"/>
      <c r="BD28" s="1709"/>
      <c r="BE28" s="1709"/>
      <c r="BF28" s="1709"/>
      <c r="BG28" s="1709"/>
      <c r="BH28" s="1970"/>
      <c r="BI28" s="1970"/>
      <c r="BJ28" s="1970"/>
      <c r="BK28" s="1970"/>
      <c r="BL28" s="1970"/>
      <c r="BM28" s="1970"/>
      <c r="BN28" s="1970"/>
      <c r="BO28" s="1970"/>
      <c r="BP28" s="1970"/>
      <c r="BQ28" s="1970"/>
      <c r="BR28" s="1970"/>
      <c r="BS28" s="1970"/>
      <c r="BT28" s="1970"/>
      <c r="BU28" s="1970"/>
      <c r="BV28" s="1970"/>
      <c r="BW28" s="1709" t="s">
        <v>443</v>
      </c>
      <c r="BX28" s="1709"/>
      <c r="BY28" s="1709"/>
      <c r="BZ28" s="1709"/>
      <c r="CA28" s="1709"/>
      <c r="CB28" s="1709"/>
      <c r="CC28" s="1709"/>
      <c r="CD28" s="1970"/>
      <c r="CE28" s="1970"/>
      <c r="CF28" s="1970"/>
      <c r="CG28" s="1970"/>
      <c r="CH28" s="1970"/>
      <c r="CI28" s="1970"/>
      <c r="CJ28" s="1970"/>
      <c r="CK28" s="1970"/>
      <c r="CL28" s="1970"/>
      <c r="CM28" s="1970"/>
      <c r="CN28" s="1970"/>
      <c r="CO28" s="1970"/>
      <c r="CP28" s="1970"/>
      <c r="CQ28" s="1970"/>
      <c r="CR28" s="1970"/>
      <c r="CS28" s="1954"/>
      <c r="CT28" s="1954"/>
      <c r="CU28" s="1954"/>
      <c r="CV28" s="1954"/>
      <c r="CW28" s="1954"/>
      <c r="CX28" s="1954"/>
      <c r="CY28" s="1954"/>
      <c r="CZ28" s="1954"/>
      <c r="DA28" s="1954"/>
      <c r="DB28" s="1954"/>
      <c r="DC28" s="1954"/>
      <c r="DD28" s="1954"/>
      <c r="DE28" s="1954"/>
      <c r="DF28" s="1954"/>
      <c r="DG28" s="1955"/>
    </row>
    <row r="29" spans="1:111" ht="12" customHeight="1">
      <c r="A29" s="1967"/>
      <c r="B29" s="1968"/>
      <c r="C29" s="1968"/>
      <c r="D29" s="1968" t="s">
        <v>77</v>
      </c>
      <c r="E29" s="1968"/>
      <c r="F29" s="1968"/>
      <c r="G29" s="1895" t="s">
        <v>444</v>
      </c>
      <c r="H29" s="1895"/>
      <c r="I29" s="1895"/>
      <c r="J29" s="1895"/>
      <c r="K29" s="1895"/>
      <c r="L29" s="1895"/>
      <c r="M29" s="1895"/>
      <c r="N29" s="1895"/>
      <c r="O29" s="1895"/>
      <c r="P29" s="1895"/>
      <c r="Q29" s="1895"/>
      <c r="R29" s="1895"/>
      <c r="S29" s="1895"/>
      <c r="T29" s="1895"/>
      <c r="U29" s="1895"/>
      <c r="V29" s="1895"/>
      <c r="W29" s="1895"/>
      <c r="X29" s="1895"/>
      <c r="Y29" s="1895"/>
      <c r="Z29" s="1895"/>
      <c r="AA29" s="1895"/>
      <c r="AB29" s="1895"/>
      <c r="AC29" s="1895"/>
      <c r="AD29" s="1895"/>
      <c r="AE29" s="1895"/>
      <c r="AF29" s="1895"/>
      <c r="AG29" s="1895"/>
      <c r="AH29" s="1895"/>
      <c r="AI29" s="1895"/>
      <c r="AJ29" s="1895"/>
      <c r="AK29" s="1895"/>
      <c r="AL29" s="1895"/>
      <c r="AM29" s="1895"/>
      <c r="AN29" s="1895"/>
      <c r="AO29" s="1895"/>
      <c r="AP29" s="1895"/>
      <c r="AQ29" s="1895"/>
      <c r="AR29" s="1895"/>
      <c r="AS29" s="1895"/>
      <c r="AT29" s="1895"/>
      <c r="AU29" s="1895"/>
      <c r="AV29" s="1895"/>
      <c r="AW29" s="1895"/>
      <c r="AX29" s="1895"/>
      <c r="AY29" s="1895"/>
      <c r="AZ29" s="1895"/>
      <c r="BA29" s="1709">
        <v>30121</v>
      </c>
      <c r="BB29" s="1709"/>
      <c r="BC29" s="1709"/>
      <c r="BD29" s="1709"/>
      <c r="BE29" s="1709"/>
      <c r="BF29" s="1709"/>
      <c r="BG29" s="1709"/>
      <c r="BH29" s="1970">
        <f>BH16-BH27</f>
        <v>0</v>
      </c>
      <c r="BI29" s="1970"/>
      <c r="BJ29" s="1970"/>
      <c r="BK29" s="1970"/>
      <c r="BL29" s="1970"/>
      <c r="BM29" s="1970"/>
      <c r="BN29" s="1970"/>
      <c r="BO29" s="1970"/>
      <c r="BP29" s="1970"/>
      <c r="BQ29" s="1970"/>
      <c r="BR29" s="1970"/>
      <c r="BS29" s="1970"/>
      <c r="BT29" s="1970"/>
      <c r="BU29" s="1970"/>
      <c r="BV29" s="1970"/>
      <c r="BW29" s="1709" t="s">
        <v>445</v>
      </c>
      <c r="BX29" s="1709"/>
      <c r="BY29" s="1709"/>
      <c r="BZ29" s="1709"/>
      <c r="CA29" s="1709"/>
      <c r="CB29" s="1709"/>
      <c r="CC29" s="1709"/>
      <c r="CD29" s="1970">
        <f>CD16-CD27</f>
        <v>0</v>
      </c>
      <c r="CE29" s="1970"/>
      <c r="CF29" s="1970"/>
      <c r="CG29" s="1970"/>
      <c r="CH29" s="1970"/>
      <c r="CI29" s="1970"/>
      <c r="CJ29" s="1970"/>
      <c r="CK29" s="1970"/>
      <c r="CL29" s="1970"/>
      <c r="CM29" s="1970"/>
      <c r="CN29" s="1970"/>
      <c r="CO29" s="1970"/>
      <c r="CP29" s="1970"/>
      <c r="CQ29" s="1970"/>
      <c r="CR29" s="1970"/>
      <c r="CS29" s="1954"/>
      <c r="CT29" s="1954"/>
      <c r="CU29" s="1954"/>
      <c r="CV29" s="1954"/>
      <c r="CW29" s="1954"/>
      <c r="CX29" s="1954"/>
      <c r="CY29" s="1954"/>
      <c r="CZ29" s="1954"/>
      <c r="DA29" s="1954"/>
      <c r="DB29" s="1954"/>
      <c r="DC29" s="1954"/>
      <c r="DD29" s="1954"/>
      <c r="DE29" s="1954"/>
      <c r="DF29" s="1954"/>
      <c r="DG29" s="1955"/>
    </row>
    <row r="30" spans="1:111" ht="12" customHeight="1">
      <c r="A30" s="1967"/>
      <c r="B30" s="1968"/>
      <c r="C30" s="1968"/>
      <c r="D30" s="1968" t="s">
        <v>78</v>
      </c>
      <c r="E30" s="1968"/>
      <c r="F30" s="1968"/>
      <c r="G30" s="1895" t="s">
        <v>446</v>
      </c>
      <c r="H30" s="1895"/>
      <c r="I30" s="1895"/>
      <c r="J30" s="1895"/>
      <c r="K30" s="1895"/>
      <c r="L30" s="1895"/>
      <c r="M30" s="1895"/>
      <c r="N30" s="1895"/>
      <c r="O30" s="1895"/>
      <c r="P30" s="1895"/>
      <c r="Q30" s="1895"/>
      <c r="R30" s="1895"/>
      <c r="S30" s="1895"/>
      <c r="T30" s="1895"/>
      <c r="U30" s="1895"/>
      <c r="V30" s="1895"/>
      <c r="W30" s="1895"/>
      <c r="X30" s="1895"/>
      <c r="Y30" s="1895"/>
      <c r="Z30" s="1895"/>
      <c r="AA30" s="1895"/>
      <c r="AB30" s="1895"/>
      <c r="AC30" s="1895"/>
      <c r="AD30" s="1895"/>
      <c r="AE30" s="1895"/>
      <c r="AF30" s="1895"/>
      <c r="AG30" s="1895"/>
      <c r="AH30" s="1895"/>
      <c r="AI30" s="1895"/>
      <c r="AJ30" s="1895"/>
      <c r="AK30" s="1895"/>
      <c r="AL30" s="1895"/>
      <c r="AM30" s="1895"/>
      <c r="AN30" s="1895"/>
      <c r="AO30" s="1895"/>
      <c r="AP30" s="1895"/>
      <c r="AQ30" s="1895"/>
      <c r="AR30" s="1895"/>
      <c r="AS30" s="1895"/>
      <c r="AT30" s="1895"/>
      <c r="AU30" s="1895"/>
      <c r="AV30" s="1895"/>
      <c r="AW30" s="1895"/>
      <c r="AX30" s="1895"/>
      <c r="AY30" s="1895"/>
      <c r="AZ30" s="1895"/>
      <c r="BA30" s="1709">
        <v>30122</v>
      </c>
      <c r="BB30" s="1709"/>
      <c r="BC30" s="1709"/>
      <c r="BD30" s="1709"/>
      <c r="BE30" s="1709"/>
      <c r="BF30" s="1709"/>
      <c r="BG30" s="1709"/>
      <c r="BH30" s="1970"/>
      <c r="BI30" s="1970"/>
      <c r="BJ30" s="1970"/>
      <c r="BK30" s="1970"/>
      <c r="BL30" s="1970"/>
      <c r="BM30" s="1970"/>
      <c r="BN30" s="1970"/>
      <c r="BO30" s="1970"/>
      <c r="BP30" s="1970"/>
      <c r="BQ30" s="1970"/>
      <c r="BR30" s="1970"/>
      <c r="BS30" s="1970"/>
      <c r="BT30" s="1970"/>
      <c r="BU30" s="1970"/>
      <c r="BV30" s="1970"/>
      <c r="BW30" s="1709" t="s">
        <v>447</v>
      </c>
      <c r="BX30" s="1709"/>
      <c r="BY30" s="1709"/>
      <c r="BZ30" s="1709"/>
      <c r="CA30" s="1709"/>
      <c r="CB30" s="1709"/>
      <c r="CC30" s="1709"/>
      <c r="CD30" s="1970"/>
      <c r="CE30" s="1970"/>
      <c r="CF30" s="1970"/>
      <c r="CG30" s="1970"/>
      <c r="CH30" s="1970"/>
      <c r="CI30" s="1970"/>
      <c r="CJ30" s="1970"/>
      <c r="CK30" s="1970"/>
      <c r="CL30" s="1970"/>
      <c r="CM30" s="1970"/>
      <c r="CN30" s="1970"/>
      <c r="CO30" s="1970"/>
      <c r="CP30" s="1970"/>
      <c r="CQ30" s="1970"/>
      <c r="CR30" s="1970"/>
      <c r="CS30" s="1954"/>
      <c r="CT30" s="1954"/>
      <c r="CU30" s="1954"/>
      <c r="CV30" s="1954"/>
      <c r="CW30" s="1954"/>
      <c r="CX30" s="1954"/>
      <c r="CY30" s="1954"/>
      <c r="CZ30" s="1954"/>
      <c r="DA30" s="1954"/>
      <c r="DB30" s="1954"/>
      <c r="DC30" s="1954"/>
      <c r="DD30" s="1954"/>
      <c r="DE30" s="1954"/>
      <c r="DF30" s="1954"/>
      <c r="DG30" s="1955"/>
    </row>
    <row r="31" spans="1:111" ht="12" customHeight="1">
      <c r="A31" s="1967"/>
      <c r="B31" s="1968"/>
      <c r="C31" s="1968"/>
      <c r="D31" s="1968" t="s">
        <v>72</v>
      </c>
      <c r="E31" s="1968"/>
      <c r="F31" s="1968"/>
      <c r="G31" s="1968"/>
      <c r="H31" s="1968"/>
      <c r="I31" s="1968"/>
      <c r="J31" s="1968"/>
      <c r="K31" s="1968"/>
      <c r="L31" s="1895" t="s">
        <v>448</v>
      </c>
      <c r="M31" s="1895"/>
      <c r="N31" s="1895"/>
      <c r="O31" s="1895"/>
      <c r="P31" s="1895"/>
      <c r="Q31" s="1895"/>
      <c r="R31" s="1895"/>
      <c r="S31" s="1895"/>
      <c r="T31" s="1895"/>
      <c r="U31" s="1895"/>
      <c r="V31" s="1895"/>
      <c r="W31" s="1895"/>
      <c r="X31" s="1895"/>
      <c r="Y31" s="1895"/>
      <c r="Z31" s="1895"/>
      <c r="AA31" s="1895"/>
      <c r="AB31" s="1895"/>
      <c r="AC31" s="1895"/>
      <c r="AD31" s="1895"/>
      <c r="AE31" s="1895"/>
      <c r="AF31" s="1895"/>
      <c r="AG31" s="1895"/>
      <c r="AH31" s="1895"/>
      <c r="AI31" s="1895"/>
      <c r="AJ31" s="1895"/>
      <c r="AK31" s="1895"/>
      <c r="AL31" s="1895"/>
      <c r="AM31" s="1895"/>
      <c r="AN31" s="1895"/>
      <c r="AO31" s="1895"/>
      <c r="AP31" s="1895"/>
      <c r="AQ31" s="1895"/>
      <c r="AR31" s="1895"/>
      <c r="AS31" s="1895"/>
      <c r="AT31" s="1895"/>
      <c r="AU31" s="1895"/>
      <c r="AV31" s="1895"/>
      <c r="AW31" s="1895"/>
      <c r="AX31" s="1895"/>
      <c r="AY31" s="1895"/>
      <c r="AZ31" s="1895"/>
      <c r="BA31" s="1709">
        <v>301221</v>
      </c>
      <c r="BB31" s="1709"/>
      <c r="BC31" s="1709"/>
      <c r="BD31" s="1709"/>
      <c r="BE31" s="1709"/>
      <c r="BF31" s="1709"/>
      <c r="BG31" s="1709"/>
      <c r="BH31" s="1970"/>
      <c r="BI31" s="1970"/>
      <c r="BJ31" s="1970"/>
      <c r="BK31" s="1970"/>
      <c r="BL31" s="1970"/>
      <c r="BM31" s="1970"/>
      <c r="BN31" s="1970"/>
      <c r="BO31" s="1970"/>
      <c r="BP31" s="1970"/>
      <c r="BQ31" s="1970"/>
      <c r="BR31" s="1970"/>
      <c r="BS31" s="1970"/>
      <c r="BT31" s="1970"/>
      <c r="BU31" s="1970"/>
      <c r="BV31" s="1970"/>
      <c r="BW31" s="1709" t="s">
        <v>449</v>
      </c>
      <c r="BX31" s="1709"/>
      <c r="BY31" s="1709"/>
      <c r="BZ31" s="1709"/>
      <c r="CA31" s="1709"/>
      <c r="CB31" s="1709"/>
      <c r="CC31" s="1709"/>
      <c r="CD31" s="1970"/>
      <c r="CE31" s="1970"/>
      <c r="CF31" s="1970"/>
      <c r="CG31" s="1970"/>
      <c r="CH31" s="1970"/>
      <c r="CI31" s="1970"/>
      <c r="CJ31" s="1970"/>
      <c r="CK31" s="1970"/>
      <c r="CL31" s="1970"/>
      <c r="CM31" s="1970"/>
      <c r="CN31" s="1970"/>
      <c r="CO31" s="1970"/>
      <c r="CP31" s="1970"/>
      <c r="CQ31" s="1970"/>
      <c r="CR31" s="1970"/>
      <c r="CS31" s="1954"/>
      <c r="CT31" s="1954"/>
      <c r="CU31" s="1954"/>
      <c r="CV31" s="1954"/>
      <c r="CW31" s="1954"/>
      <c r="CX31" s="1954"/>
      <c r="CY31" s="1954"/>
      <c r="CZ31" s="1954"/>
      <c r="DA31" s="1954"/>
      <c r="DB31" s="1954"/>
      <c r="DC31" s="1954"/>
      <c r="DD31" s="1954"/>
      <c r="DE31" s="1954"/>
      <c r="DF31" s="1954"/>
      <c r="DG31" s="1955"/>
    </row>
    <row r="32" spans="1:111" ht="12" customHeight="1">
      <c r="A32" s="1967"/>
      <c r="B32" s="1968"/>
      <c r="C32" s="1968"/>
      <c r="D32" s="1968" t="s">
        <v>73</v>
      </c>
      <c r="E32" s="1968"/>
      <c r="F32" s="1968"/>
      <c r="G32" s="1968"/>
      <c r="H32" s="1968"/>
      <c r="I32" s="1968"/>
      <c r="J32" s="1968"/>
      <c r="K32" s="1968"/>
      <c r="L32" s="1895" t="s">
        <v>450</v>
      </c>
      <c r="M32" s="1895"/>
      <c r="N32" s="1895"/>
      <c r="O32" s="1895"/>
      <c r="P32" s="1895"/>
      <c r="Q32" s="1895"/>
      <c r="R32" s="1895"/>
      <c r="S32" s="1895"/>
      <c r="T32" s="1895"/>
      <c r="U32" s="1895"/>
      <c r="V32" s="1895"/>
      <c r="W32" s="1895"/>
      <c r="X32" s="1895"/>
      <c r="Y32" s="1895"/>
      <c r="Z32" s="1895"/>
      <c r="AA32" s="1895"/>
      <c r="AB32" s="1895"/>
      <c r="AC32" s="1895"/>
      <c r="AD32" s="1895"/>
      <c r="AE32" s="1895"/>
      <c r="AF32" s="1895"/>
      <c r="AG32" s="1895"/>
      <c r="AH32" s="1895"/>
      <c r="AI32" s="1895"/>
      <c r="AJ32" s="1895"/>
      <c r="AK32" s="1895"/>
      <c r="AL32" s="1895"/>
      <c r="AM32" s="1895"/>
      <c r="AN32" s="1895"/>
      <c r="AO32" s="1895"/>
      <c r="AP32" s="1895"/>
      <c r="AQ32" s="1895"/>
      <c r="AR32" s="1895"/>
      <c r="AS32" s="1895"/>
      <c r="AT32" s="1895"/>
      <c r="AU32" s="1895"/>
      <c r="AV32" s="1895"/>
      <c r="AW32" s="1895"/>
      <c r="AX32" s="1895"/>
      <c r="AY32" s="1895"/>
      <c r="AZ32" s="1895"/>
      <c r="BA32" s="1709">
        <v>301222</v>
      </c>
      <c r="BB32" s="1709"/>
      <c r="BC32" s="1709"/>
      <c r="BD32" s="1709"/>
      <c r="BE32" s="1709"/>
      <c r="BF32" s="1709"/>
      <c r="BG32" s="1709"/>
      <c r="BH32" s="1970"/>
      <c r="BI32" s="1970"/>
      <c r="BJ32" s="1970"/>
      <c r="BK32" s="1970"/>
      <c r="BL32" s="1970"/>
      <c r="BM32" s="1970"/>
      <c r="BN32" s="1970"/>
      <c r="BO32" s="1970"/>
      <c r="BP32" s="1970"/>
      <c r="BQ32" s="1970"/>
      <c r="BR32" s="1970"/>
      <c r="BS32" s="1970"/>
      <c r="BT32" s="1970"/>
      <c r="BU32" s="1970"/>
      <c r="BV32" s="1970"/>
      <c r="BW32" s="1709" t="s">
        <v>451</v>
      </c>
      <c r="BX32" s="1709"/>
      <c r="BY32" s="1709"/>
      <c r="BZ32" s="1709"/>
      <c r="CA32" s="1709"/>
      <c r="CB32" s="1709"/>
      <c r="CC32" s="1709"/>
      <c r="CD32" s="1970"/>
      <c r="CE32" s="1970"/>
      <c r="CF32" s="1970"/>
      <c r="CG32" s="1970"/>
      <c r="CH32" s="1970"/>
      <c r="CI32" s="1970"/>
      <c r="CJ32" s="1970"/>
      <c r="CK32" s="1970"/>
      <c r="CL32" s="1970"/>
      <c r="CM32" s="1970"/>
      <c r="CN32" s="1970"/>
      <c r="CO32" s="1970"/>
      <c r="CP32" s="1970"/>
      <c r="CQ32" s="1970"/>
      <c r="CR32" s="1970"/>
      <c r="CS32" s="1954"/>
      <c r="CT32" s="1954"/>
      <c r="CU32" s="1954"/>
      <c r="CV32" s="1954"/>
      <c r="CW32" s="1954"/>
      <c r="CX32" s="1954"/>
      <c r="CY32" s="1954"/>
      <c r="CZ32" s="1954"/>
      <c r="DA32" s="1954"/>
      <c r="DB32" s="1954"/>
      <c r="DC32" s="1954"/>
      <c r="DD32" s="1954"/>
      <c r="DE32" s="1954"/>
      <c r="DF32" s="1954"/>
      <c r="DG32" s="1955"/>
    </row>
    <row r="33" spans="1:111" ht="12" customHeight="1">
      <c r="A33" s="1967"/>
      <c r="B33" s="1968"/>
      <c r="C33" s="1968"/>
      <c r="D33" s="1968" t="s">
        <v>74</v>
      </c>
      <c r="E33" s="1968"/>
      <c r="F33" s="1968"/>
      <c r="G33" s="1968"/>
      <c r="H33" s="1968"/>
      <c r="I33" s="1968"/>
      <c r="J33" s="1968"/>
      <c r="K33" s="1968"/>
      <c r="L33" s="1895" t="s">
        <v>452</v>
      </c>
      <c r="M33" s="1895"/>
      <c r="N33" s="1895"/>
      <c r="O33" s="1895"/>
      <c r="P33" s="1895"/>
      <c r="Q33" s="1895"/>
      <c r="R33" s="1895"/>
      <c r="S33" s="1895"/>
      <c r="T33" s="1895"/>
      <c r="U33" s="1895"/>
      <c r="V33" s="1895"/>
      <c r="W33" s="1895"/>
      <c r="X33" s="1895"/>
      <c r="Y33" s="1895"/>
      <c r="Z33" s="1895"/>
      <c r="AA33" s="1895"/>
      <c r="AB33" s="1895"/>
      <c r="AC33" s="1895"/>
      <c r="AD33" s="1895"/>
      <c r="AE33" s="1895"/>
      <c r="AF33" s="1895"/>
      <c r="AG33" s="1895"/>
      <c r="AH33" s="1895"/>
      <c r="AI33" s="1895"/>
      <c r="AJ33" s="1895"/>
      <c r="AK33" s="1895"/>
      <c r="AL33" s="1895"/>
      <c r="AM33" s="1895"/>
      <c r="AN33" s="1895"/>
      <c r="AO33" s="1895"/>
      <c r="AP33" s="1895"/>
      <c r="AQ33" s="1895"/>
      <c r="AR33" s="1895"/>
      <c r="AS33" s="1895"/>
      <c r="AT33" s="1895"/>
      <c r="AU33" s="1895"/>
      <c r="AV33" s="1895"/>
      <c r="AW33" s="1895"/>
      <c r="AX33" s="1895"/>
      <c r="AY33" s="1895"/>
      <c r="AZ33" s="1895"/>
      <c r="BA33" s="1709">
        <v>301223</v>
      </c>
      <c r="BB33" s="1709"/>
      <c r="BC33" s="1709"/>
      <c r="BD33" s="1709"/>
      <c r="BE33" s="1709"/>
      <c r="BF33" s="1709"/>
      <c r="BG33" s="1709"/>
      <c r="BH33" s="1970"/>
      <c r="BI33" s="1970"/>
      <c r="BJ33" s="1970"/>
      <c r="BK33" s="1970"/>
      <c r="BL33" s="1970"/>
      <c r="BM33" s="1970"/>
      <c r="BN33" s="1970"/>
      <c r="BO33" s="1970"/>
      <c r="BP33" s="1970"/>
      <c r="BQ33" s="1970"/>
      <c r="BR33" s="1970"/>
      <c r="BS33" s="1970"/>
      <c r="BT33" s="1970"/>
      <c r="BU33" s="1970"/>
      <c r="BV33" s="1970"/>
      <c r="BW33" s="1709" t="s">
        <v>453</v>
      </c>
      <c r="BX33" s="1709"/>
      <c r="BY33" s="1709"/>
      <c r="BZ33" s="1709"/>
      <c r="CA33" s="1709"/>
      <c r="CB33" s="1709"/>
      <c r="CC33" s="1709"/>
      <c r="CD33" s="1970"/>
      <c r="CE33" s="1970"/>
      <c r="CF33" s="1970"/>
      <c r="CG33" s="1970"/>
      <c r="CH33" s="1970"/>
      <c r="CI33" s="1970"/>
      <c r="CJ33" s="1970"/>
      <c r="CK33" s="1970"/>
      <c r="CL33" s="1970"/>
      <c r="CM33" s="1970"/>
      <c r="CN33" s="1970"/>
      <c r="CO33" s="1970"/>
      <c r="CP33" s="1970"/>
      <c r="CQ33" s="1970"/>
      <c r="CR33" s="1970"/>
      <c r="CS33" s="1954"/>
      <c r="CT33" s="1954"/>
      <c r="CU33" s="1954"/>
      <c r="CV33" s="1954"/>
      <c r="CW33" s="1954"/>
      <c r="CX33" s="1954"/>
      <c r="CY33" s="1954"/>
      <c r="CZ33" s="1954"/>
      <c r="DA33" s="1954"/>
      <c r="DB33" s="1954"/>
      <c r="DC33" s="1954"/>
      <c r="DD33" s="1954"/>
      <c r="DE33" s="1954"/>
      <c r="DF33" s="1954"/>
      <c r="DG33" s="1955"/>
    </row>
    <row r="34" spans="1:111" ht="12" customHeight="1">
      <c r="A34" s="1967"/>
      <c r="B34" s="1968"/>
      <c r="C34" s="1968"/>
      <c r="D34" s="1968" t="s">
        <v>75</v>
      </c>
      <c r="E34" s="1968"/>
      <c r="F34" s="1968"/>
      <c r="G34" s="1968"/>
      <c r="H34" s="1968"/>
      <c r="I34" s="1968"/>
      <c r="J34" s="1968"/>
      <c r="K34" s="1968"/>
      <c r="L34" s="1895" t="s">
        <v>15</v>
      </c>
      <c r="M34" s="1895"/>
      <c r="N34" s="1895"/>
      <c r="O34" s="1895"/>
      <c r="P34" s="1895"/>
      <c r="Q34" s="1895"/>
      <c r="R34" s="1895"/>
      <c r="S34" s="1895"/>
      <c r="T34" s="1895"/>
      <c r="U34" s="1895"/>
      <c r="V34" s="1895"/>
      <c r="W34" s="1895"/>
      <c r="X34" s="1895"/>
      <c r="Y34" s="1895"/>
      <c r="Z34" s="1895"/>
      <c r="AA34" s="1895"/>
      <c r="AB34" s="1895"/>
      <c r="AC34" s="1895"/>
      <c r="AD34" s="1895"/>
      <c r="AE34" s="1895"/>
      <c r="AF34" s="1895"/>
      <c r="AG34" s="1895"/>
      <c r="AH34" s="1895"/>
      <c r="AI34" s="1895"/>
      <c r="AJ34" s="1895"/>
      <c r="AK34" s="1895"/>
      <c r="AL34" s="1895"/>
      <c r="AM34" s="1895"/>
      <c r="AN34" s="1895"/>
      <c r="AO34" s="1895"/>
      <c r="AP34" s="1895"/>
      <c r="AQ34" s="1895"/>
      <c r="AR34" s="1895"/>
      <c r="AS34" s="1895"/>
      <c r="AT34" s="1895"/>
      <c r="AU34" s="1895"/>
      <c r="AV34" s="1895"/>
      <c r="AW34" s="1895"/>
      <c r="AX34" s="1895"/>
      <c r="AY34" s="1895"/>
      <c r="AZ34" s="1895"/>
      <c r="BA34" s="1709">
        <v>301224</v>
      </c>
      <c r="BB34" s="1709"/>
      <c r="BC34" s="1709"/>
      <c r="BD34" s="1709"/>
      <c r="BE34" s="1709"/>
      <c r="BF34" s="1709"/>
      <c r="BG34" s="1709"/>
      <c r="BH34" s="1970"/>
      <c r="BI34" s="1970"/>
      <c r="BJ34" s="1970"/>
      <c r="BK34" s="1970"/>
      <c r="BL34" s="1970"/>
      <c r="BM34" s="1970"/>
      <c r="BN34" s="1970"/>
      <c r="BO34" s="1970"/>
      <c r="BP34" s="1970"/>
      <c r="BQ34" s="1970"/>
      <c r="BR34" s="1970"/>
      <c r="BS34" s="1970"/>
      <c r="BT34" s="1970"/>
      <c r="BU34" s="1970"/>
      <c r="BV34" s="1970"/>
      <c r="BW34" s="1709" t="s">
        <v>454</v>
      </c>
      <c r="BX34" s="1709"/>
      <c r="BY34" s="1709"/>
      <c r="BZ34" s="1709"/>
      <c r="CA34" s="1709"/>
      <c r="CB34" s="1709"/>
      <c r="CC34" s="1709"/>
      <c r="CD34" s="1970"/>
      <c r="CE34" s="1970"/>
      <c r="CF34" s="1970"/>
      <c r="CG34" s="1970"/>
      <c r="CH34" s="1970"/>
      <c r="CI34" s="1970"/>
      <c r="CJ34" s="1970"/>
      <c r="CK34" s="1970"/>
      <c r="CL34" s="1970"/>
      <c r="CM34" s="1970"/>
      <c r="CN34" s="1970"/>
      <c r="CO34" s="1970"/>
      <c r="CP34" s="1970"/>
      <c r="CQ34" s="1970"/>
      <c r="CR34" s="1970"/>
      <c r="CS34" s="1954"/>
      <c r="CT34" s="1954"/>
      <c r="CU34" s="1954"/>
      <c r="CV34" s="1954"/>
      <c r="CW34" s="1954"/>
      <c r="CX34" s="1954"/>
      <c r="CY34" s="1954"/>
      <c r="CZ34" s="1954"/>
      <c r="DA34" s="1954"/>
      <c r="DB34" s="1954"/>
      <c r="DC34" s="1954"/>
      <c r="DD34" s="1954"/>
      <c r="DE34" s="1954"/>
      <c r="DF34" s="1954"/>
      <c r="DG34" s="1955"/>
    </row>
    <row r="35" spans="1:111" ht="12" customHeight="1">
      <c r="A35" s="1967"/>
      <c r="B35" s="1968"/>
      <c r="C35" s="1968"/>
      <c r="D35" s="1968" t="s">
        <v>76</v>
      </c>
      <c r="E35" s="1968"/>
      <c r="F35" s="1968"/>
      <c r="G35" s="1968"/>
      <c r="H35" s="1968"/>
      <c r="I35" s="1968"/>
      <c r="J35" s="1968"/>
      <c r="K35" s="1968"/>
      <c r="L35" s="1895" t="s">
        <v>455</v>
      </c>
      <c r="M35" s="1895"/>
      <c r="N35" s="1895"/>
      <c r="O35" s="1895"/>
      <c r="P35" s="1895"/>
      <c r="Q35" s="1895"/>
      <c r="R35" s="1895"/>
      <c r="S35" s="1895"/>
      <c r="T35" s="1895"/>
      <c r="U35" s="1895"/>
      <c r="V35" s="1895"/>
      <c r="W35" s="1895"/>
      <c r="X35" s="1895"/>
      <c r="Y35" s="1895"/>
      <c r="Z35" s="1895"/>
      <c r="AA35" s="1895"/>
      <c r="AB35" s="1895"/>
      <c r="AC35" s="1895"/>
      <c r="AD35" s="1895"/>
      <c r="AE35" s="1895"/>
      <c r="AF35" s="1895"/>
      <c r="AG35" s="1895"/>
      <c r="AH35" s="1895"/>
      <c r="AI35" s="1895"/>
      <c r="AJ35" s="1895"/>
      <c r="AK35" s="1895"/>
      <c r="AL35" s="1895"/>
      <c r="AM35" s="1895"/>
      <c r="AN35" s="1895"/>
      <c r="AO35" s="1895"/>
      <c r="AP35" s="1895"/>
      <c r="AQ35" s="1895"/>
      <c r="AR35" s="1895"/>
      <c r="AS35" s="1895"/>
      <c r="AT35" s="1895"/>
      <c r="AU35" s="1895"/>
      <c r="AV35" s="1895"/>
      <c r="AW35" s="1895"/>
      <c r="AX35" s="1895"/>
      <c r="AY35" s="1895"/>
      <c r="AZ35" s="1895"/>
      <c r="BA35" s="1709">
        <v>301225</v>
      </c>
      <c r="BB35" s="1709"/>
      <c r="BC35" s="1709"/>
      <c r="BD35" s="1709"/>
      <c r="BE35" s="1709"/>
      <c r="BF35" s="1709"/>
      <c r="BG35" s="1709"/>
      <c r="BH35" s="1970"/>
      <c r="BI35" s="1970"/>
      <c r="BJ35" s="1970"/>
      <c r="BK35" s="1970"/>
      <c r="BL35" s="1970"/>
      <c r="BM35" s="1970"/>
      <c r="BN35" s="1970"/>
      <c r="BO35" s="1970"/>
      <c r="BP35" s="1970"/>
      <c r="BQ35" s="1970"/>
      <c r="BR35" s="1970"/>
      <c r="BS35" s="1970"/>
      <c r="BT35" s="1970"/>
      <c r="BU35" s="1970"/>
      <c r="BV35" s="1970"/>
      <c r="BW35" s="1709" t="s">
        <v>456</v>
      </c>
      <c r="BX35" s="1709"/>
      <c r="BY35" s="1709"/>
      <c r="BZ35" s="1709"/>
      <c r="CA35" s="1709"/>
      <c r="CB35" s="1709"/>
      <c r="CC35" s="1709"/>
      <c r="CD35" s="1970"/>
      <c r="CE35" s="1970"/>
      <c r="CF35" s="1970"/>
      <c r="CG35" s="1970"/>
      <c r="CH35" s="1970"/>
      <c r="CI35" s="1970"/>
      <c r="CJ35" s="1970"/>
      <c r="CK35" s="1970"/>
      <c r="CL35" s="1970"/>
      <c r="CM35" s="1970"/>
      <c r="CN35" s="1970"/>
      <c r="CO35" s="1970"/>
      <c r="CP35" s="1970"/>
      <c r="CQ35" s="1970"/>
      <c r="CR35" s="1970"/>
      <c r="CS35" s="1954"/>
      <c r="CT35" s="1954"/>
      <c r="CU35" s="1954"/>
      <c r="CV35" s="1954"/>
      <c r="CW35" s="1954"/>
      <c r="CX35" s="1954"/>
      <c r="CY35" s="1954"/>
      <c r="CZ35" s="1954"/>
      <c r="DA35" s="1954"/>
      <c r="DB35" s="1954"/>
      <c r="DC35" s="1954"/>
      <c r="DD35" s="1954"/>
      <c r="DE35" s="1954"/>
      <c r="DF35" s="1954"/>
      <c r="DG35" s="1955"/>
    </row>
    <row r="36" spans="1:111" ht="12" customHeight="1">
      <c r="A36" s="1967"/>
      <c r="B36" s="1968"/>
      <c r="C36" s="1968"/>
      <c r="D36" s="1981" t="s">
        <v>79</v>
      </c>
      <c r="E36" s="1981"/>
      <c r="F36" s="1981"/>
      <c r="G36" s="1969" t="s">
        <v>457</v>
      </c>
      <c r="H36" s="1969"/>
      <c r="I36" s="1969"/>
      <c r="J36" s="1969"/>
      <c r="K36" s="1969"/>
      <c r="L36" s="1969"/>
      <c r="M36" s="1969"/>
      <c r="N36" s="1969"/>
      <c r="O36" s="1969"/>
      <c r="P36" s="1969"/>
      <c r="Q36" s="1969"/>
      <c r="R36" s="1969"/>
      <c r="S36" s="1969"/>
      <c r="T36" s="1969"/>
      <c r="U36" s="1969"/>
      <c r="V36" s="1969"/>
      <c r="W36" s="1969"/>
      <c r="X36" s="1969"/>
      <c r="Y36" s="1969"/>
      <c r="Z36" s="1969"/>
      <c r="AA36" s="1969"/>
      <c r="AB36" s="1969"/>
      <c r="AC36" s="1969"/>
      <c r="AD36" s="1969"/>
      <c r="AE36" s="1969"/>
      <c r="AF36" s="1969"/>
      <c r="AG36" s="1969"/>
      <c r="AH36" s="1969"/>
      <c r="AI36" s="1969"/>
      <c r="AJ36" s="1969"/>
      <c r="AK36" s="1969"/>
      <c r="AL36" s="1969"/>
      <c r="AM36" s="1969"/>
      <c r="AN36" s="1969"/>
      <c r="AO36" s="1969"/>
      <c r="AP36" s="1969"/>
      <c r="AQ36" s="1969"/>
      <c r="AR36" s="1969"/>
      <c r="AS36" s="1969"/>
      <c r="AT36" s="1969"/>
      <c r="AU36" s="1969"/>
      <c r="AV36" s="1969"/>
      <c r="AW36" s="1969"/>
      <c r="AX36" s="1969"/>
      <c r="AY36" s="1969"/>
      <c r="AZ36" s="1969"/>
      <c r="BA36" s="1709">
        <v>30123</v>
      </c>
      <c r="BB36" s="1709"/>
      <c r="BC36" s="1709"/>
      <c r="BD36" s="1709"/>
      <c r="BE36" s="1709"/>
      <c r="BF36" s="1709"/>
      <c r="BG36" s="1709"/>
      <c r="BH36" s="1970">
        <f>BH29+SUM(BH31:BV35)</f>
        <v>0</v>
      </c>
      <c r="BI36" s="1970"/>
      <c r="BJ36" s="1970"/>
      <c r="BK36" s="1970"/>
      <c r="BL36" s="1970"/>
      <c r="BM36" s="1970"/>
      <c r="BN36" s="1970"/>
      <c r="BO36" s="1970"/>
      <c r="BP36" s="1970"/>
      <c r="BQ36" s="1970"/>
      <c r="BR36" s="1970"/>
      <c r="BS36" s="1970"/>
      <c r="BT36" s="1970"/>
      <c r="BU36" s="1970"/>
      <c r="BV36" s="1970"/>
      <c r="BW36" s="1709" t="s">
        <v>458</v>
      </c>
      <c r="BX36" s="1709"/>
      <c r="BY36" s="1709"/>
      <c r="BZ36" s="1709"/>
      <c r="CA36" s="1709"/>
      <c r="CB36" s="1709"/>
      <c r="CC36" s="1709"/>
      <c r="CD36" s="1970">
        <f>CD29+SUM(CD31:CR35)</f>
        <v>0</v>
      </c>
      <c r="CE36" s="1970"/>
      <c r="CF36" s="1970"/>
      <c r="CG36" s="1970"/>
      <c r="CH36" s="1970"/>
      <c r="CI36" s="1970"/>
      <c r="CJ36" s="1970"/>
      <c r="CK36" s="1970"/>
      <c r="CL36" s="1970"/>
      <c r="CM36" s="1970"/>
      <c r="CN36" s="1970"/>
      <c r="CO36" s="1970"/>
      <c r="CP36" s="1970"/>
      <c r="CQ36" s="1970"/>
      <c r="CR36" s="1970"/>
      <c r="CS36" s="1954"/>
      <c r="CT36" s="1954"/>
      <c r="CU36" s="1954"/>
      <c r="CV36" s="1954"/>
      <c r="CW36" s="1954"/>
      <c r="CX36" s="1954"/>
      <c r="CY36" s="1954"/>
      <c r="CZ36" s="1954"/>
      <c r="DA36" s="1954"/>
      <c r="DB36" s="1954"/>
      <c r="DC36" s="1954"/>
      <c r="DD36" s="1954"/>
      <c r="DE36" s="1954"/>
      <c r="DF36" s="1954"/>
      <c r="DG36" s="1955"/>
    </row>
    <row r="37" spans="1:111" ht="12" customHeight="1">
      <c r="A37" s="1967">
        <v>4</v>
      </c>
      <c r="B37" s="1968"/>
      <c r="C37" s="1968"/>
      <c r="D37" s="1895" t="s">
        <v>459</v>
      </c>
      <c r="E37" s="1895"/>
      <c r="F37" s="1895"/>
      <c r="G37" s="1895"/>
      <c r="H37" s="1895"/>
      <c r="I37" s="1895"/>
      <c r="J37" s="1895"/>
      <c r="K37" s="1895"/>
      <c r="L37" s="1895"/>
      <c r="M37" s="1895"/>
      <c r="N37" s="1895"/>
      <c r="O37" s="1895"/>
      <c r="P37" s="1895"/>
      <c r="Q37" s="1895"/>
      <c r="R37" s="1895"/>
      <c r="S37" s="1895"/>
      <c r="T37" s="1895"/>
      <c r="U37" s="1895"/>
      <c r="V37" s="1895"/>
      <c r="W37" s="1895"/>
      <c r="X37" s="1895"/>
      <c r="Y37" s="1895"/>
      <c r="Z37" s="1895"/>
      <c r="AA37" s="1895"/>
      <c r="AB37" s="1895"/>
      <c r="AC37" s="1895"/>
      <c r="AD37" s="1895"/>
      <c r="AE37" s="1895"/>
      <c r="AF37" s="1895"/>
      <c r="AG37" s="1895"/>
      <c r="AH37" s="1895"/>
      <c r="AI37" s="1895"/>
      <c r="AJ37" s="1895"/>
      <c r="AK37" s="1895"/>
      <c r="AL37" s="1895"/>
      <c r="AM37" s="1895"/>
      <c r="AN37" s="1895"/>
      <c r="AO37" s="1895"/>
      <c r="AP37" s="1895"/>
      <c r="AQ37" s="1895"/>
      <c r="AR37" s="1895"/>
      <c r="AS37" s="1895"/>
      <c r="AT37" s="1895"/>
      <c r="AU37" s="1895"/>
      <c r="AV37" s="1895"/>
      <c r="AW37" s="1895"/>
      <c r="AX37" s="1895"/>
      <c r="AY37" s="1895"/>
      <c r="AZ37" s="1895"/>
      <c r="BA37" s="1709">
        <v>3013</v>
      </c>
      <c r="BB37" s="1709"/>
      <c r="BC37" s="1709"/>
      <c r="BD37" s="1709"/>
      <c r="BE37" s="1709"/>
      <c r="BF37" s="1709"/>
      <c r="BG37" s="1709"/>
      <c r="BH37" s="1970"/>
      <c r="BI37" s="1970"/>
      <c r="BJ37" s="1970"/>
      <c r="BK37" s="1970"/>
      <c r="BL37" s="1970"/>
      <c r="BM37" s="1970"/>
      <c r="BN37" s="1970"/>
      <c r="BO37" s="1970"/>
      <c r="BP37" s="1970"/>
      <c r="BQ37" s="1970"/>
      <c r="BR37" s="1970"/>
      <c r="BS37" s="1970"/>
      <c r="BT37" s="1970"/>
      <c r="BU37" s="1970"/>
      <c r="BV37" s="1970"/>
      <c r="BW37" s="1709" t="s">
        <v>460</v>
      </c>
      <c r="BX37" s="1709"/>
      <c r="BY37" s="1709"/>
      <c r="BZ37" s="1709"/>
      <c r="CA37" s="1709"/>
      <c r="CB37" s="1709"/>
      <c r="CC37" s="1709"/>
      <c r="CD37" s="1970"/>
      <c r="CE37" s="1970"/>
      <c r="CF37" s="1970"/>
      <c r="CG37" s="1970"/>
      <c r="CH37" s="1970"/>
      <c r="CI37" s="1970"/>
      <c r="CJ37" s="1970"/>
      <c r="CK37" s="1970"/>
      <c r="CL37" s="1970"/>
      <c r="CM37" s="1970"/>
      <c r="CN37" s="1970"/>
      <c r="CO37" s="1970"/>
      <c r="CP37" s="1970"/>
      <c r="CQ37" s="1970"/>
      <c r="CR37" s="1970"/>
      <c r="CS37" s="1954"/>
      <c r="CT37" s="1954"/>
      <c r="CU37" s="1954"/>
      <c r="CV37" s="1954"/>
      <c r="CW37" s="1954"/>
      <c r="CX37" s="1954"/>
      <c r="CY37" s="1954"/>
      <c r="CZ37" s="1954"/>
      <c r="DA37" s="1954"/>
      <c r="DB37" s="1954"/>
      <c r="DC37" s="1954"/>
      <c r="DD37" s="1954"/>
      <c r="DE37" s="1954"/>
      <c r="DF37" s="1954"/>
      <c r="DG37" s="1955"/>
    </row>
    <row r="38" spans="1:111" ht="12" customHeight="1">
      <c r="A38" s="1967"/>
      <c r="B38" s="1968"/>
      <c r="C38" s="1968"/>
      <c r="D38" s="1968" t="s">
        <v>77</v>
      </c>
      <c r="E38" s="1968"/>
      <c r="F38" s="1968"/>
      <c r="G38" s="1895" t="s">
        <v>426</v>
      </c>
      <c r="H38" s="1895"/>
      <c r="I38" s="1895"/>
      <c r="J38" s="1895"/>
      <c r="K38" s="1895"/>
      <c r="L38" s="1895"/>
      <c r="M38" s="1895"/>
      <c r="N38" s="1895"/>
      <c r="O38" s="1895"/>
      <c r="P38" s="1895"/>
      <c r="Q38" s="1895"/>
      <c r="R38" s="1895"/>
      <c r="S38" s="1895"/>
      <c r="T38" s="1895"/>
      <c r="U38" s="1895"/>
      <c r="V38" s="1895"/>
      <c r="W38" s="1895"/>
      <c r="X38" s="1895"/>
      <c r="Y38" s="1895"/>
      <c r="Z38" s="1895"/>
      <c r="AA38" s="1895"/>
      <c r="AB38" s="1895"/>
      <c r="AC38" s="1895"/>
      <c r="AD38" s="1895"/>
      <c r="AE38" s="1895"/>
      <c r="AF38" s="1895"/>
      <c r="AG38" s="1895"/>
      <c r="AH38" s="1895"/>
      <c r="AI38" s="1895"/>
      <c r="AJ38" s="1895"/>
      <c r="AK38" s="1895"/>
      <c r="AL38" s="1895"/>
      <c r="AM38" s="1895"/>
      <c r="AN38" s="1895"/>
      <c r="AO38" s="1895"/>
      <c r="AP38" s="1895"/>
      <c r="AQ38" s="1895"/>
      <c r="AR38" s="1895"/>
      <c r="AS38" s="1895"/>
      <c r="AT38" s="1895"/>
      <c r="AU38" s="1895"/>
      <c r="AV38" s="1895"/>
      <c r="AW38" s="1895"/>
      <c r="AX38" s="1895"/>
      <c r="AY38" s="1895"/>
      <c r="AZ38" s="1895"/>
      <c r="BA38" s="1976"/>
      <c r="BB38" s="1881"/>
      <c r="BC38" s="1881"/>
      <c r="BD38" s="1881"/>
      <c r="BE38" s="1881"/>
      <c r="BF38" s="1881"/>
      <c r="BG38" s="1977"/>
      <c r="BH38" s="1968" t="s">
        <v>72</v>
      </c>
      <c r="BI38" s="1968"/>
      <c r="BJ38" s="1968"/>
      <c r="BK38" s="1968"/>
      <c r="BL38" s="1895" t="s">
        <v>427</v>
      </c>
      <c r="BM38" s="1895"/>
      <c r="BN38" s="1895"/>
      <c r="BO38" s="1895"/>
      <c r="BP38" s="1895"/>
      <c r="BQ38" s="1895"/>
      <c r="BR38" s="1895"/>
      <c r="BS38" s="1895"/>
      <c r="BT38" s="1895"/>
      <c r="BU38" s="1895"/>
      <c r="BV38" s="1895"/>
      <c r="BW38" s="1895"/>
      <c r="BX38" s="1895"/>
      <c r="BY38" s="1895"/>
      <c r="BZ38" s="1895"/>
      <c r="CA38" s="1895"/>
      <c r="CB38" s="1895"/>
      <c r="CC38" s="1895"/>
      <c r="CD38" s="1895"/>
      <c r="CE38" s="1895"/>
      <c r="CF38" s="1895"/>
      <c r="CG38" s="1895"/>
      <c r="CH38" s="1895"/>
      <c r="CI38" s="1895"/>
      <c r="CJ38" s="1895"/>
      <c r="CK38" s="1895"/>
      <c r="CL38" s="1895"/>
      <c r="CM38" s="1895"/>
      <c r="CN38" s="1895"/>
      <c r="CO38" s="1895"/>
      <c r="CP38" s="1895"/>
      <c r="CQ38" s="1895"/>
      <c r="CR38" s="1895"/>
      <c r="CS38" s="1895"/>
      <c r="CT38" s="1895"/>
      <c r="CU38" s="1895"/>
      <c r="CV38" s="1895"/>
      <c r="CW38" s="1895"/>
      <c r="CX38" s="1895"/>
      <c r="CY38" s="1895"/>
      <c r="CZ38" s="1895"/>
      <c r="DA38" s="1895"/>
      <c r="DB38" s="1895"/>
      <c r="DC38" s="1895"/>
      <c r="DD38" s="1971"/>
      <c r="DE38" s="1971"/>
      <c r="DF38" s="1971"/>
      <c r="DG38" s="1972"/>
    </row>
    <row r="39" spans="1:111" ht="12" customHeight="1">
      <c r="A39" s="1973"/>
      <c r="B39" s="1974"/>
      <c r="C39" s="1974"/>
      <c r="D39" s="1974"/>
      <c r="E39" s="1974"/>
      <c r="F39" s="1974"/>
      <c r="G39" s="1974"/>
      <c r="H39" s="1974"/>
      <c r="I39" s="1974"/>
      <c r="J39" s="1974"/>
      <c r="K39" s="1974"/>
      <c r="L39" s="1974"/>
      <c r="M39" s="1974"/>
      <c r="N39" s="1974"/>
      <c r="O39" s="1974"/>
      <c r="P39" s="1974"/>
      <c r="Q39" s="1974"/>
      <c r="R39" s="1974"/>
      <c r="S39" s="1974"/>
      <c r="T39" s="1974"/>
      <c r="U39" s="1974"/>
      <c r="V39" s="1974"/>
      <c r="W39" s="1974"/>
      <c r="X39" s="1974"/>
      <c r="Y39" s="1974"/>
      <c r="Z39" s="1974"/>
      <c r="AA39" s="1974"/>
      <c r="AB39" s="1974"/>
      <c r="AC39" s="1974"/>
      <c r="AD39" s="1974"/>
      <c r="AE39" s="1974"/>
      <c r="AF39" s="1974"/>
      <c r="AG39" s="1974"/>
      <c r="AH39" s="1974"/>
      <c r="AI39" s="1974"/>
      <c r="AJ39" s="1974"/>
      <c r="AK39" s="1974"/>
      <c r="AL39" s="1974"/>
      <c r="AM39" s="1974"/>
      <c r="AN39" s="1974"/>
      <c r="AO39" s="1974"/>
      <c r="AP39" s="1974"/>
      <c r="AQ39" s="1974"/>
      <c r="AR39" s="1974"/>
      <c r="AS39" s="1974"/>
      <c r="AT39" s="1974"/>
      <c r="AU39" s="1974"/>
      <c r="AV39" s="1974"/>
      <c r="AW39" s="1974"/>
      <c r="AX39" s="1974"/>
      <c r="AY39" s="1974"/>
      <c r="AZ39" s="1975"/>
      <c r="BA39" s="1978"/>
      <c r="BB39" s="1979"/>
      <c r="BC39" s="1979"/>
      <c r="BD39" s="1979"/>
      <c r="BE39" s="1979"/>
      <c r="BF39" s="1979"/>
      <c r="BG39" s="1980"/>
      <c r="BH39" s="1968" t="s">
        <v>73</v>
      </c>
      <c r="BI39" s="1968"/>
      <c r="BJ39" s="1968"/>
      <c r="BK39" s="1968"/>
      <c r="BL39" s="1895" t="s">
        <v>461</v>
      </c>
      <c r="BM39" s="1895"/>
      <c r="BN39" s="1895"/>
      <c r="BO39" s="1895"/>
      <c r="BP39" s="1895"/>
      <c r="BQ39" s="1895"/>
      <c r="BR39" s="1895"/>
      <c r="BS39" s="1895"/>
      <c r="BT39" s="1895"/>
      <c r="BU39" s="1895"/>
      <c r="BV39" s="1895"/>
      <c r="BW39" s="1895"/>
      <c r="BX39" s="1895"/>
      <c r="BY39" s="1895"/>
      <c r="BZ39" s="1895"/>
      <c r="CA39" s="1895"/>
      <c r="CB39" s="1895"/>
      <c r="CC39" s="1895"/>
      <c r="CD39" s="1895"/>
      <c r="CE39" s="1895"/>
      <c r="CF39" s="1895"/>
      <c r="CG39" s="1895"/>
      <c r="CH39" s="1895"/>
      <c r="CI39" s="1895"/>
      <c r="CJ39" s="1895"/>
      <c r="CK39" s="1895"/>
      <c r="CL39" s="1895"/>
      <c r="CM39" s="1895"/>
      <c r="CN39" s="1895"/>
      <c r="CO39" s="1895"/>
      <c r="CP39" s="1895"/>
      <c r="CQ39" s="1895"/>
      <c r="CR39" s="1895"/>
      <c r="CS39" s="1895"/>
      <c r="CT39" s="1895"/>
      <c r="CU39" s="1895"/>
      <c r="CV39" s="1895"/>
      <c r="CW39" s="1895"/>
      <c r="CX39" s="1895"/>
      <c r="CY39" s="1895"/>
      <c r="CZ39" s="1895"/>
      <c r="DA39" s="1895"/>
      <c r="DB39" s="1895"/>
      <c r="DC39" s="1895"/>
      <c r="DD39" s="1971" t="s">
        <v>429</v>
      </c>
      <c r="DE39" s="1971"/>
      <c r="DF39" s="1971"/>
      <c r="DG39" s="1972"/>
    </row>
    <row r="40" spans="1:111" ht="12" customHeight="1">
      <c r="A40" s="1967"/>
      <c r="B40" s="1968"/>
      <c r="C40" s="1968"/>
      <c r="D40" s="1968" t="s">
        <v>78</v>
      </c>
      <c r="E40" s="1968"/>
      <c r="F40" s="1968"/>
      <c r="G40" s="1895" t="s">
        <v>430</v>
      </c>
      <c r="H40" s="1895"/>
      <c r="I40" s="1895"/>
      <c r="J40" s="1895"/>
      <c r="K40" s="1895"/>
      <c r="L40" s="1895"/>
      <c r="M40" s="1895"/>
      <c r="N40" s="1895"/>
      <c r="O40" s="1895"/>
      <c r="P40" s="1895"/>
      <c r="Q40" s="1895"/>
      <c r="R40" s="1895"/>
      <c r="S40" s="1895"/>
      <c r="T40" s="1895"/>
      <c r="U40" s="1895"/>
      <c r="V40" s="1895"/>
      <c r="W40" s="1895"/>
      <c r="X40" s="1895"/>
      <c r="Y40" s="1895"/>
      <c r="Z40" s="1895"/>
      <c r="AA40" s="1895"/>
      <c r="AB40" s="1895"/>
      <c r="AC40" s="1895"/>
      <c r="AD40" s="1895"/>
      <c r="AE40" s="1895"/>
      <c r="AF40" s="1895"/>
      <c r="AG40" s="1895"/>
      <c r="AH40" s="1895"/>
      <c r="AI40" s="1895"/>
      <c r="AJ40" s="1895"/>
      <c r="AK40" s="1895"/>
      <c r="AL40" s="1895"/>
      <c r="AM40" s="1895"/>
      <c r="AN40" s="1895"/>
      <c r="AO40" s="1895"/>
      <c r="AP40" s="1895"/>
      <c r="AQ40" s="1895"/>
      <c r="AR40" s="1895"/>
      <c r="AS40" s="1895"/>
      <c r="AT40" s="1895"/>
      <c r="AU40" s="1895"/>
      <c r="AV40" s="1895"/>
      <c r="AW40" s="1895"/>
      <c r="AX40" s="1895"/>
      <c r="AY40" s="1895"/>
      <c r="AZ40" s="1895"/>
      <c r="BA40" s="1709">
        <v>30131</v>
      </c>
      <c r="BB40" s="1709"/>
      <c r="BC40" s="1709"/>
      <c r="BD40" s="1709"/>
      <c r="BE40" s="1709"/>
      <c r="BF40" s="1709"/>
      <c r="BG40" s="1709"/>
      <c r="BH40" s="1970"/>
      <c r="BI40" s="1970"/>
      <c r="BJ40" s="1970"/>
      <c r="BK40" s="1970"/>
      <c r="BL40" s="1970"/>
      <c r="BM40" s="1970"/>
      <c r="BN40" s="1970"/>
      <c r="BO40" s="1970"/>
      <c r="BP40" s="1970"/>
      <c r="BQ40" s="1970"/>
      <c r="BR40" s="1970"/>
      <c r="BS40" s="1970"/>
      <c r="BT40" s="1970"/>
      <c r="BU40" s="1970"/>
      <c r="BV40" s="1970"/>
      <c r="BW40" s="1709" t="s">
        <v>462</v>
      </c>
      <c r="BX40" s="1709"/>
      <c r="BY40" s="1709"/>
      <c r="BZ40" s="1709"/>
      <c r="CA40" s="1709"/>
      <c r="CB40" s="1709"/>
      <c r="CC40" s="1709"/>
      <c r="CD40" s="1970"/>
      <c r="CE40" s="1970"/>
      <c r="CF40" s="1970"/>
      <c r="CG40" s="1970"/>
      <c r="CH40" s="1970"/>
      <c r="CI40" s="1970"/>
      <c r="CJ40" s="1970"/>
      <c r="CK40" s="1970"/>
      <c r="CL40" s="1970"/>
      <c r="CM40" s="1970"/>
      <c r="CN40" s="1970"/>
      <c r="CO40" s="1970"/>
      <c r="CP40" s="1970"/>
      <c r="CQ40" s="1970"/>
      <c r="CR40" s="1970"/>
      <c r="CS40" s="1954"/>
      <c r="CT40" s="1954"/>
      <c r="CU40" s="1954"/>
      <c r="CV40" s="1954"/>
      <c r="CW40" s="1954"/>
      <c r="CX40" s="1954"/>
      <c r="CY40" s="1954"/>
      <c r="CZ40" s="1954"/>
      <c r="DA40" s="1954"/>
      <c r="DB40" s="1954"/>
      <c r="DC40" s="1954"/>
      <c r="DD40" s="1954"/>
      <c r="DE40" s="1954"/>
      <c r="DF40" s="1954"/>
      <c r="DG40" s="1955"/>
    </row>
    <row r="41" spans="1:111" ht="12" customHeight="1">
      <c r="A41" s="1967"/>
      <c r="B41" s="1968"/>
      <c r="C41" s="1968"/>
      <c r="D41" s="1968" t="s">
        <v>79</v>
      </c>
      <c r="E41" s="1968"/>
      <c r="F41" s="1968"/>
      <c r="G41" s="1895" t="s">
        <v>463</v>
      </c>
      <c r="H41" s="1895"/>
      <c r="I41" s="1895"/>
      <c r="J41" s="1895"/>
      <c r="K41" s="1895"/>
      <c r="L41" s="1895"/>
      <c r="M41" s="1895"/>
      <c r="N41" s="1895"/>
      <c r="O41" s="1895"/>
      <c r="P41" s="1895"/>
      <c r="Q41" s="1895"/>
      <c r="R41" s="1895"/>
      <c r="S41" s="1895"/>
      <c r="T41" s="1895"/>
      <c r="U41" s="1895"/>
      <c r="V41" s="1895"/>
      <c r="W41" s="1895"/>
      <c r="X41" s="1895"/>
      <c r="Y41" s="1895"/>
      <c r="Z41" s="1895"/>
      <c r="AA41" s="1895"/>
      <c r="AB41" s="1895"/>
      <c r="AC41" s="1895"/>
      <c r="AD41" s="1895"/>
      <c r="AE41" s="1895"/>
      <c r="AF41" s="1895"/>
      <c r="AG41" s="1895"/>
      <c r="AH41" s="1895"/>
      <c r="AI41" s="1895"/>
      <c r="AJ41" s="1895"/>
      <c r="AK41" s="1895"/>
      <c r="AL41" s="1895"/>
      <c r="AM41" s="1895"/>
      <c r="AN41" s="1895"/>
      <c r="AO41" s="1895"/>
      <c r="AP41" s="1895"/>
      <c r="AQ41" s="1895"/>
      <c r="AR41" s="1895"/>
      <c r="AS41" s="1895"/>
      <c r="AT41" s="1895"/>
      <c r="AU41" s="1895"/>
      <c r="AV41" s="1895"/>
      <c r="AW41" s="1895"/>
      <c r="AX41" s="1895"/>
      <c r="AY41" s="1895"/>
      <c r="AZ41" s="1895"/>
      <c r="BA41" s="1709">
        <v>30132</v>
      </c>
      <c r="BB41" s="1709"/>
      <c r="BC41" s="1709"/>
      <c r="BD41" s="1709"/>
      <c r="BE41" s="1709"/>
      <c r="BF41" s="1709"/>
      <c r="BG41" s="1709"/>
      <c r="BH41" s="1970"/>
      <c r="BI41" s="1970"/>
      <c r="BJ41" s="1970"/>
      <c r="BK41" s="1970"/>
      <c r="BL41" s="1970"/>
      <c r="BM41" s="1970"/>
      <c r="BN41" s="1970"/>
      <c r="BO41" s="1970"/>
      <c r="BP41" s="1970"/>
      <c r="BQ41" s="1970"/>
      <c r="BR41" s="1970"/>
      <c r="BS41" s="1970"/>
      <c r="BT41" s="1970"/>
      <c r="BU41" s="1970"/>
      <c r="BV41" s="1970"/>
      <c r="BW41" s="1709" t="s">
        <v>464</v>
      </c>
      <c r="BX41" s="1709"/>
      <c r="BY41" s="1709"/>
      <c r="BZ41" s="1709"/>
      <c r="CA41" s="1709"/>
      <c r="CB41" s="1709"/>
      <c r="CC41" s="1709"/>
      <c r="CD41" s="1970"/>
      <c r="CE41" s="1970"/>
      <c r="CF41" s="1970"/>
      <c r="CG41" s="1970"/>
      <c r="CH41" s="1970"/>
      <c r="CI41" s="1970"/>
      <c r="CJ41" s="1970"/>
      <c r="CK41" s="1970"/>
      <c r="CL41" s="1970"/>
      <c r="CM41" s="1970"/>
      <c r="CN41" s="1970"/>
      <c r="CO41" s="1970"/>
      <c r="CP41" s="1970"/>
      <c r="CQ41" s="1970"/>
      <c r="CR41" s="1970"/>
      <c r="CS41" s="1954"/>
      <c r="CT41" s="1954"/>
      <c r="CU41" s="1954"/>
      <c r="CV41" s="1954"/>
      <c r="CW41" s="1954"/>
      <c r="CX41" s="1954"/>
      <c r="CY41" s="1954"/>
      <c r="CZ41" s="1954"/>
      <c r="DA41" s="1954"/>
      <c r="DB41" s="1954"/>
      <c r="DC41" s="1954"/>
      <c r="DD41" s="1954"/>
      <c r="DE41" s="1954"/>
      <c r="DF41" s="1954"/>
      <c r="DG41" s="1955"/>
    </row>
    <row r="42" spans="1:111" ht="12" customHeight="1">
      <c r="A42" s="1967"/>
      <c r="B42" s="1968"/>
      <c r="C42" s="1968"/>
      <c r="D42" s="1968" t="s">
        <v>72</v>
      </c>
      <c r="E42" s="1968"/>
      <c r="F42" s="1968"/>
      <c r="G42" s="1968"/>
      <c r="H42" s="1968"/>
      <c r="I42" s="1968"/>
      <c r="J42" s="1968"/>
      <c r="K42" s="1968"/>
      <c r="L42" s="1895" t="s">
        <v>395</v>
      </c>
      <c r="M42" s="1895"/>
      <c r="N42" s="1895"/>
      <c r="O42" s="1895"/>
      <c r="P42" s="1895"/>
      <c r="Q42" s="1895"/>
      <c r="R42" s="1895"/>
      <c r="S42" s="1895"/>
      <c r="T42" s="1895"/>
      <c r="U42" s="1895"/>
      <c r="V42" s="1895"/>
      <c r="W42" s="1895"/>
      <c r="X42" s="1895"/>
      <c r="Y42" s="1895"/>
      <c r="Z42" s="1895"/>
      <c r="AA42" s="1895"/>
      <c r="AB42" s="1895"/>
      <c r="AC42" s="1895"/>
      <c r="AD42" s="1895"/>
      <c r="AE42" s="1895"/>
      <c r="AF42" s="1895"/>
      <c r="AG42" s="1895"/>
      <c r="AH42" s="1895"/>
      <c r="AI42" s="1895"/>
      <c r="AJ42" s="1895"/>
      <c r="AK42" s="1895"/>
      <c r="AL42" s="1895"/>
      <c r="AM42" s="1895"/>
      <c r="AN42" s="1895"/>
      <c r="AO42" s="1895"/>
      <c r="AP42" s="1895"/>
      <c r="AQ42" s="1895"/>
      <c r="AR42" s="1895"/>
      <c r="AS42" s="1895"/>
      <c r="AT42" s="1895"/>
      <c r="AU42" s="1895"/>
      <c r="AV42" s="1895"/>
      <c r="AW42" s="1895"/>
      <c r="AX42" s="1895"/>
      <c r="AY42" s="1895"/>
      <c r="AZ42" s="1895"/>
      <c r="BA42" s="1709">
        <v>301321</v>
      </c>
      <c r="BB42" s="1709"/>
      <c r="BC42" s="1709"/>
      <c r="BD42" s="1709"/>
      <c r="BE42" s="1709"/>
      <c r="BF42" s="1709"/>
      <c r="BG42" s="1709"/>
      <c r="BH42" s="1970"/>
      <c r="BI42" s="1970"/>
      <c r="BJ42" s="1970"/>
      <c r="BK42" s="1970"/>
      <c r="BL42" s="1970"/>
      <c r="BM42" s="1970"/>
      <c r="BN42" s="1970"/>
      <c r="BO42" s="1970"/>
      <c r="BP42" s="1970"/>
      <c r="BQ42" s="1970"/>
      <c r="BR42" s="1970"/>
      <c r="BS42" s="1970"/>
      <c r="BT42" s="1970"/>
      <c r="BU42" s="1970"/>
      <c r="BV42" s="1970"/>
      <c r="BW42" s="1709" t="s">
        <v>465</v>
      </c>
      <c r="BX42" s="1709"/>
      <c r="BY42" s="1709"/>
      <c r="BZ42" s="1709"/>
      <c r="CA42" s="1709"/>
      <c r="CB42" s="1709"/>
      <c r="CC42" s="1709"/>
      <c r="CD42" s="1970"/>
      <c r="CE42" s="1970"/>
      <c r="CF42" s="1970"/>
      <c r="CG42" s="1970"/>
      <c r="CH42" s="1970"/>
      <c r="CI42" s="1970"/>
      <c r="CJ42" s="1970"/>
      <c r="CK42" s="1970"/>
      <c r="CL42" s="1970"/>
      <c r="CM42" s="1970"/>
      <c r="CN42" s="1970"/>
      <c r="CO42" s="1970"/>
      <c r="CP42" s="1970"/>
      <c r="CQ42" s="1970"/>
      <c r="CR42" s="1970"/>
      <c r="CS42" s="1954"/>
      <c r="CT42" s="1954"/>
      <c r="CU42" s="1954"/>
      <c r="CV42" s="1954"/>
      <c r="CW42" s="1954"/>
      <c r="CX42" s="1954"/>
      <c r="CY42" s="1954"/>
      <c r="CZ42" s="1954"/>
      <c r="DA42" s="1954"/>
      <c r="DB42" s="1954"/>
      <c r="DC42" s="1954"/>
      <c r="DD42" s="1954"/>
      <c r="DE42" s="1954"/>
      <c r="DF42" s="1954"/>
      <c r="DG42" s="1955"/>
    </row>
    <row r="43" spans="1:111" ht="12" customHeight="1">
      <c r="A43" s="1967"/>
      <c r="B43" s="1968"/>
      <c r="C43" s="1968"/>
      <c r="D43" s="1968" t="s">
        <v>73</v>
      </c>
      <c r="E43" s="1968"/>
      <c r="F43" s="1968"/>
      <c r="G43" s="1968"/>
      <c r="H43" s="1968"/>
      <c r="I43" s="1968"/>
      <c r="J43" s="1968"/>
      <c r="K43" s="1968"/>
      <c r="L43" s="1895" t="s">
        <v>394</v>
      </c>
      <c r="M43" s="1895"/>
      <c r="N43" s="1895"/>
      <c r="O43" s="1895"/>
      <c r="P43" s="1895"/>
      <c r="Q43" s="1895"/>
      <c r="R43" s="1895"/>
      <c r="S43" s="1895"/>
      <c r="T43" s="1895"/>
      <c r="U43" s="1895"/>
      <c r="V43" s="1895"/>
      <c r="W43" s="1895"/>
      <c r="X43" s="1895"/>
      <c r="Y43" s="1895"/>
      <c r="Z43" s="1895"/>
      <c r="AA43" s="1895"/>
      <c r="AB43" s="1895"/>
      <c r="AC43" s="1895"/>
      <c r="AD43" s="1895"/>
      <c r="AE43" s="1895"/>
      <c r="AF43" s="1895"/>
      <c r="AG43" s="1895"/>
      <c r="AH43" s="1895"/>
      <c r="AI43" s="1895"/>
      <c r="AJ43" s="1895"/>
      <c r="AK43" s="1895"/>
      <c r="AL43" s="1895"/>
      <c r="AM43" s="1895"/>
      <c r="AN43" s="1895"/>
      <c r="AO43" s="1895"/>
      <c r="AP43" s="1895"/>
      <c r="AQ43" s="1895"/>
      <c r="AR43" s="1895"/>
      <c r="AS43" s="1895"/>
      <c r="AT43" s="1895"/>
      <c r="AU43" s="1895"/>
      <c r="AV43" s="1895"/>
      <c r="AW43" s="1895"/>
      <c r="AX43" s="1895"/>
      <c r="AY43" s="1895"/>
      <c r="AZ43" s="1895"/>
      <c r="BA43" s="1709">
        <v>301322</v>
      </c>
      <c r="BB43" s="1709"/>
      <c r="BC43" s="1709"/>
      <c r="BD43" s="1709"/>
      <c r="BE43" s="1709"/>
      <c r="BF43" s="1709"/>
      <c r="BG43" s="1709"/>
      <c r="BH43" s="1970"/>
      <c r="BI43" s="1970"/>
      <c r="BJ43" s="1970"/>
      <c r="BK43" s="1970"/>
      <c r="BL43" s="1970"/>
      <c r="BM43" s="1970"/>
      <c r="BN43" s="1970"/>
      <c r="BO43" s="1970"/>
      <c r="BP43" s="1970"/>
      <c r="BQ43" s="1970"/>
      <c r="BR43" s="1970"/>
      <c r="BS43" s="1970"/>
      <c r="BT43" s="1970"/>
      <c r="BU43" s="1970"/>
      <c r="BV43" s="1970"/>
      <c r="BW43" s="1709" t="s">
        <v>466</v>
      </c>
      <c r="BX43" s="1709"/>
      <c r="BY43" s="1709"/>
      <c r="BZ43" s="1709"/>
      <c r="CA43" s="1709"/>
      <c r="CB43" s="1709"/>
      <c r="CC43" s="1709"/>
      <c r="CD43" s="1970"/>
      <c r="CE43" s="1970"/>
      <c r="CF43" s="1970"/>
      <c r="CG43" s="1970"/>
      <c r="CH43" s="1970"/>
      <c r="CI43" s="1970"/>
      <c r="CJ43" s="1970"/>
      <c r="CK43" s="1970"/>
      <c r="CL43" s="1970"/>
      <c r="CM43" s="1970"/>
      <c r="CN43" s="1970"/>
      <c r="CO43" s="1970"/>
      <c r="CP43" s="1970"/>
      <c r="CQ43" s="1970"/>
      <c r="CR43" s="1970"/>
      <c r="CS43" s="1954"/>
      <c r="CT43" s="1954"/>
      <c r="CU43" s="1954"/>
      <c r="CV43" s="1954"/>
      <c r="CW43" s="1954"/>
      <c r="CX43" s="1954"/>
      <c r="CY43" s="1954"/>
      <c r="CZ43" s="1954"/>
      <c r="DA43" s="1954"/>
      <c r="DB43" s="1954"/>
      <c r="DC43" s="1954"/>
      <c r="DD43" s="1954"/>
      <c r="DE43" s="1954"/>
      <c r="DF43" s="1954"/>
      <c r="DG43" s="1955"/>
    </row>
    <row r="44" spans="1:111" ht="12" customHeight="1">
      <c r="A44" s="1967"/>
      <c r="B44" s="1968"/>
      <c r="C44" s="1968"/>
      <c r="D44" s="1968" t="s">
        <v>74</v>
      </c>
      <c r="E44" s="1968"/>
      <c r="F44" s="1968"/>
      <c r="G44" s="1968"/>
      <c r="H44" s="1968"/>
      <c r="I44" s="1968"/>
      <c r="J44" s="1968"/>
      <c r="K44" s="1968"/>
      <c r="L44" s="1895" t="s">
        <v>467</v>
      </c>
      <c r="M44" s="1895"/>
      <c r="N44" s="1895"/>
      <c r="O44" s="1895"/>
      <c r="P44" s="1895"/>
      <c r="Q44" s="1895"/>
      <c r="R44" s="1895"/>
      <c r="S44" s="1895"/>
      <c r="T44" s="1895"/>
      <c r="U44" s="1895"/>
      <c r="V44" s="1895"/>
      <c r="W44" s="1895"/>
      <c r="X44" s="1895"/>
      <c r="Y44" s="1895"/>
      <c r="Z44" s="1895"/>
      <c r="AA44" s="1895"/>
      <c r="AB44" s="1895"/>
      <c r="AC44" s="1895"/>
      <c r="AD44" s="1895"/>
      <c r="AE44" s="1895"/>
      <c r="AF44" s="1895"/>
      <c r="AG44" s="1895"/>
      <c r="AH44" s="1895"/>
      <c r="AI44" s="1895"/>
      <c r="AJ44" s="1895"/>
      <c r="AK44" s="1895"/>
      <c r="AL44" s="1895"/>
      <c r="AM44" s="1895"/>
      <c r="AN44" s="1895"/>
      <c r="AO44" s="1895"/>
      <c r="AP44" s="1895"/>
      <c r="AQ44" s="1895"/>
      <c r="AR44" s="1895"/>
      <c r="AS44" s="1895"/>
      <c r="AT44" s="1895"/>
      <c r="AU44" s="1895"/>
      <c r="AV44" s="1895"/>
      <c r="AW44" s="1895"/>
      <c r="AX44" s="1895"/>
      <c r="AY44" s="1895"/>
      <c r="AZ44" s="1895"/>
      <c r="BA44" s="1709">
        <v>301323</v>
      </c>
      <c r="BB44" s="1709"/>
      <c r="BC44" s="1709"/>
      <c r="BD44" s="1709"/>
      <c r="BE44" s="1709"/>
      <c r="BF44" s="1709"/>
      <c r="BG44" s="1709"/>
      <c r="BH44" s="1970"/>
      <c r="BI44" s="1970"/>
      <c r="BJ44" s="1970"/>
      <c r="BK44" s="1970"/>
      <c r="BL44" s="1970"/>
      <c r="BM44" s="1970"/>
      <c r="BN44" s="1970"/>
      <c r="BO44" s="1970"/>
      <c r="BP44" s="1970"/>
      <c r="BQ44" s="1970"/>
      <c r="BR44" s="1970"/>
      <c r="BS44" s="1970"/>
      <c r="BT44" s="1970"/>
      <c r="BU44" s="1970"/>
      <c r="BV44" s="1970"/>
      <c r="BW44" s="1709" t="s">
        <v>468</v>
      </c>
      <c r="BX44" s="1709"/>
      <c r="BY44" s="1709"/>
      <c r="BZ44" s="1709"/>
      <c r="CA44" s="1709"/>
      <c r="CB44" s="1709"/>
      <c r="CC44" s="1709"/>
      <c r="CD44" s="1970"/>
      <c r="CE44" s="1970"/>
      <c r="CF44" s="1970"/>
      <c r="CG44" s="1970"/>
      <c r="CH44" s="1970"/>
      <c r="CI44" s="1970"/>
      <c r="CJ44" s="1970"/>
      <c r="CK44" s="1970"/>
      <c r="CL44" s="1970"/>
      <c r="CM44" s="1970"/>
      <c r="CN44" s="1970"/>
      <c r="CO44" s="1970"/>
      <c r="CP44" s="1970"/>
      <c r="CQ44" s="1970"/>
      <c r="CR44" s="1970"/>
      <c r="CS44" s="1954"/>
      <c r="CT44" s="1954"/>
      <c r="CU44" s="1954"/>
      <c r="CV44" s="1954"/>
      <c r="CW44" s="1954"/>
      <c r="CX44" s="1954"/>
      <c r="CY44" s="1954"/>
      <c r="CZ44" s="1954"/>
      <c r="DA44" s="1954"/>
      <c r="DB44" s="1954"/>
      <c r="DC44" s="1954"/>
      <c r="DD44" s="1954"/>
      <c r="DE44" s="1954"/>
      <c r="DF44" s="1954"/>
      <c r="DG44" s="1955"/>
    </row>
    <row r="45" spans="1:111" ht="12" customHeight="1">
      <c r="A45" s="1967"/>
      <c r="B45" s="1968"/>
      <c r="C45" s="1968"/>
      <c r="D45" s="1968" t="s">
        <v>75</v>
      </c>
      <c r="E45" s="1968"/>
      <c r="F45" s="1968"/>
      <c r="G45" s="1968"/>
      <c r="H45" s="1968"/>
      <c r="I45" s="1968"/>
      <c r="J45" s="1968"/>
      <c r="K45" s="1968"/>
      <c r="L45" s="1895" t="s">
        <v>419</v>
      </c>
      <c r="M45" s="1895"/>
      <c r="N45" s="1895"/>
      <c r="O45" s="1895"/>
      <c r="P45" s="1895"/>
      <c r="Q45" s="1895"/>
      <c r="R45" s="1895"/>
      <c r="S45" s="1895"/>
      <c r="T45" s="1895"/>
      <c r="U45" s="1895"/>
      <c r="V45" s="1895"/>
      <c r="W45" s="1895"/>
      <c r="X45" s="1895"/>
      <c r="Y45" s="1895"/>
      <c r="Z45" s="1895"/>
      <c r="AA45" s="1895"/>
      <c r="AB45" s="1895"/>
      <c r="AC45" s="1895"/>
      <c r="AD45" s="1895"/>
      <c r="AE45" s="1895"/>
      <c r="AF45" s="1895"/>
      <c r="AG45" s="1895"/>
      <c r="AH45" s="1895"/>
      <c r="AI45" s="1895"/>
      <c r="AJ45" s="1895"/>
      <c r="AK45" s="1895"/>
      <c r="AL45" s="1895"/>
      <c r="AM45" s="1895"/>
      <c r="AN45" s="1895"/>
      <c r="AO45" s="1895"/>
      <c r="AP45" s="1895"/>
      <c r="AQ45" s="1895"/>
      <c r="AR45" s="1895"/>
      <c r="AS45" s="1895"/>
      <c r="AT45" s="1895"/>
      <c r="AU45" s="1895"/>
      <c r="AV45" s="1895"/>
      <c r="AW45" s="1895"/>
      <c r="AX45" s="1895"/>
      <c r="AY45" s="1895"/>
      <c r="AZ45" s="1895"/>
      <c r="BA45" s="1709">
        <v>301324</v>
      </c>
      <c r="BB45" s="1709"/>
      <c r="BC45" s="1709"/>
      <c r="BD45" s="1709"/>
      <c r="BE45" s="1709"/>
      <c r="BF45" s="1709"/>
      <c r="BG45" s="1709"/>
      <c r="BH45" s="1970"/>
      <c r="BI45" s="1970"/>
      <c r="BJ45" s="1970"/>
      <c r="BK45" s="1970"/>
      <c r="BL45" s="1970"/>
      <c r="BM45" s="1970"/>
      <c r="BN45" s="1970"/>
      <c r="BO45" s="1970"/>
      <c r="BP45" s="1970"/>
      <c r="BQ45" s="1970"/>
      <c r="BR45" s="1970"/>
      <c r="BS45" s="1970"/>
      <c r="BT45" s="1970"/>
      <c r="BU45" s="1970"/>
      <c r="BV45" s="1970"/>
      <c r="BW45" s="1709" t="s">
        <v>469</v>
      </c>
      <c r="BX45" s="1709"/>
      <c r="BY45" s="1709"/>
      <c r="BZ45" s="1709"/>
      <c r="CA45" s="1709"/>
      <c r="CB45" s="1709"/>
      <c r="CC45" s="1709"/>
      <c r="CD45" s="1970"/>
      <c r="CE45" s="1970"/>
      <c r="CF45" s="1970"/>
      <c r="CG45" s="1970"/>
      <c r="CH45" s="1970"/>
      <c r="CI45" s="1970"/>
      <c r="CJ45" s="1970"/>
      <c r="CK45" s="1970"/>
      <c r="CL45" s="1970"/>
      <c r="CM45" s="1970"/>
      <c r="CN45" s="1970"/>
      <c r="CO45" s="1970"/>
      <c r="CP45" s="1970"/>
      <c r="CQ45" s="1970"/>
      <c r="CR45" s="1970"/>
      <c r="CS45" s="1954"/>
      <c r="CT45" s="1954"/>
      <c r="CU45" s="1954"/>
      <c r="CV45" s="1954"/>
      <c r="CW45" s="1954"/>
      <c r="CX45" s="1954"/>
      <c r="CY45" s="1954"/>
      <c r="CZ45" s="1954"/>
      <c r="DA45" s="1954"/>
      <c r="DB45" s="1954"/>
      <c r="DC45" s="1954"/>
      <c r="DD45" s="1954"/>
      <c r="DE45" s="1954"/>
      <c r="DF45" s="1954"/>
      <c r="DG45" s="1955"/>
    </row>
    <row r="46" spans="1:111" ht="12" customHeight="1">
      <c r="A46" s="1967"/>
      <c r="B46" s="1968"/>
      <c r="C46" s="1968"/>
      <c r="D46" s="1968" t="s">
        <v>76</v>
      </c>
      <c r="E46" s="1968"/>
      <c r="F46" s="1968"/>
      <c r="G46" s="1968"/>
      <c r="H46" s="1968"/>
      <c r="I46" s="1968"/>
      <c r="J46" s="1968"/>
      <c r="K46" s="1968"/>
      <c r="L46" s="1895" t="s">
        <v>470</v>
      </c>
      <c r="M46" s="1895"/>
      <c r="N46" s="1895"/>
      <c r="O46" s="1895"/>
      <c r="P46" s="1895"/>
      <c r="Q46" s="1895"/>
      <c r="R46" s="1895"/>
      <c r="S46" s="1895"/>
      <c r="T46" s="1895"/>
      <c r="U46" s="1895"/>
      <c r="V46" s="1895"/>
      <c r="W46" s="1895"/>
      <c r="X46" s="1895"/>
      <c r="Y46" s="1895"/>
      <c r="Z46" s="1895"/>
      <c r="AA46" s="1895"/>
      <c r="AB46" s="1895"/>
      <c r="AC46" s="1895"/>
      <c r="AD46" s="1895"/>
      <c r="AE46" s="1895"/>
      <c r="AF46" s="1895"/>
      <c r="AG46" s="1895"/>
      <c r="AH46" s="1895"/>
      <c r="AI46" s="1895"/>
      <c r="AJ46" s="1895"/>
      <c r="AK46" s="1895"/>
      <c r="AL46" s="1895"/>
      <c r="AM46" s="1895"/>
      <c r="AN46" s="1895"/>
      <c r="AO46" s="1895"/>
      <c r="AP46" s="1895"/>
      <c r="AQ46" s="1895"/>
      <c r="AR46" s="1895"/>
      <c r="AS46" s="1895"/>
      <c r="AT46" s="1895"/>
      <c r="AU46" s="1895"/>
      <c r="AV46" s="1895"/>
      <c r="AW46" s="1895"/>
      <c r="AX46" s="1895"/>
      <c r="AY46" s="1895"/>
      <c r="AZ46" s="1895"/>
      <c r="BA46" s="1709">
        <v>301325</v>
      </c>
      <c r="BB46" s="1709"/>
      <c r="BC46" s="1709"/>
      <c r="BD46" s="1709"/>
      <c r="BE46" s="1709"/>
      <c r="BF46" s="1709"/>
      <c r="BG46" s="1709"/>
      <c r="BH46" s="1970"/>
      <c r="BI46" s="1970"/>
      <c r="BJ46" s="1970"/>
      <c r="BK46" s="1970"/>
      <c r="BL46" s="1970"/>
      <c r="BM46" s="1970"/>
      <c r="BN46" s="1970"/>
      <c r="BO46" s="1970"/>
      <c r="BP46" s="1970"/>
      <c r="BQ46" s="1970"/>
      <c r="BR46" s="1970"/>
      <c r="BS46" s="1970"/>
      <c r="BT46" s="1970"/>
      <c r="BU46" s="1970"/>
      <c r="BV46" s="1970"/>
      <c r="BW46" s="1709" t="s">
        <v>471</v>
      </c>
      <c r="BX46" s="1709"/>
      <c r="BY46" s="1709"/>
      <c r="BZ46" s="1709"/>
      <c r="CA46" s="1709"/>
      <c r="CB46" s="1709"/>
      <c r="CC46" s="1709"/>
      <c r="CD46" s="1970"/>
      <c r="CE46" s="1970"/>
      <c r="CF46" s="1970"/>
      <c r="CG46" s="1970"/>
      <c r="CH46" s="1970"/>
      <c r="CI46" s="1970"/>
      <c r="CJ46" s="1970"/>
      <c r="CK46" s="1970"/>
      <c r="CL46" s="1970"/>
      <c r="CM46" s="1970"/>
      <c r="CN46" s="1970"/>
      <c r="CO46" s="1970"/>
      <c r="CP46" s="1970"/>
      <c r="CQ46" s="1970"/>
      <c r="CR46" s="1970"/>
      <c r="CS46" s="1954"/>
      <c r="CT46" s="1954"/>
      <c r="CU46" s="1954"/>
      <c r="CV46" s="1954"/>
      <c r="CW46" s="1954"/>
      <c r="CX46" s="1954"/>
      <c r="CY46" s="1954"/>
      <c r="CZ46" s="1954"/>
      <c r="DA46" s="1954"/>
      <c r="DB46" s="1954"/>
      <c r="DC46" s="1954"/>
      <c r="DD46" s="1954"/>
      <c r="DE46" s="1954"/>
      <c r="DF46" s="1954"/>
      <c r="DG46" s="1955"/>
    </row>
    <row r="47" spans="1:111" ht="12" customHeight="1">
      <c r="A47" s="1967"/>
      <c r="B47" s="1968"/>
      <c r="C47" s="1968"/>
      <c r="D47" s="1968" t="s">
        <v>472</v>
      </c>
      <c r="E47" s="1968"/>
      <c r="F47" s="1968"/>
      <c r="G47" s="1968"/>
      <c r="H47" s="1968"/>
      <c r="I47" s="1968"/>
      <c r="J47" s="1968"/>
      <c r="K47" s="1968"/>
      <c r="L47" s="1895" t="s">
        <v>15</v>
      </c>
      <c r="M47" s="1895"/>
      <c r="N47" s="1895"/>
      <c r="O47" s="1895"/>
      <c r="P47" s="1895"/>
      <c r="Q47" s="1895"/>
      <c r="R47" s="1895"/>
      <c r="S47" s="1895"/>
      <c r="T47" s="1895"/>
      <c r="U47" s="1895"/>
      <c r="V47" s="1895"/>
      <c r="W47" s="1895"/>
      <c r="X47" s="1895"/>
      <c r="Y47" s="1895"/>
      <c r="Z47" s="1895"/>
      <c r="AA47" s="1895"/>
      <c r="AB47" s="1895"/>
      <c r="AC47" s="1895"/>
      <c r="AD47" s="1895"/>
      <c r="AE47" s="1895"/>
      <c r="AF47" s="1895"/>
      <c r="AG47" s="1895"/>
      <c r="AH47" s="1895"/>
      <c r="AI47" s="1895"/>
      <c r="AJ47" s="1895"/>
      <c r="AK47" s="1895"/>
      <c r="AL47" s="1895"/>
      <c r="AM47" s="1895"/>
      <c r="AN47" s="1895"/>
      <c r="AO47" s="1895"/>
      <c r="AP47" s="1895"/>
      <c r="AQ47" s="1895"/>
      <c r="AR47" s="1895"/>
      <c r="AS47" s="1895"/>
      <c r="AT47" s="1895"/>
      <c r="AU47" s="1895"/>
      <c r="AV47" s="1895"/>
      <c r="AW47" s="1895"/>
      <c r="AX47" s="1895"/>
      <c r="AY47" s="1895"/>
      <c r="AZ47" s="1895"/>
      <c r="BA47" s="1709">
        <v>301326</v>
      </c>
      <c r="BB47" s="1709"/>
      <c r="BC47" s="1709"/>
      <c r="BD47" s="1709"/>
      <c r="BE47" s="1709"/>
      <c r="BF47" s="1709"/>
      <c r="BG47" s="1709"/>
      <c r="BH47" s="1970"/>
      <c r="BI47" s="1970"/>
      <c r="BJ47" s="1970"/>
      <c r="BK47" s="1970"/>
      <c r="BL47" s="1970"/>
      <c r="BM47" s="1970"/>
      <c r="BN47" s="1970"/>
      <c r="BO47" s="1970"/>
      <c r="BP47" s="1970"/>
      <c r="BQ47" s="1970"/>
      <c r="BR47" s="1970"/>
      <c r="BS47" s="1970"/>
      <c r="BT47" s="1970"/>
      <c r="BU47" s="1970"/>
      <c r="BV47" s="1970"/>
      <c r="BW47" s="1709" t="s">
        <v>473</v>
      </c>
      <c r="BX47" s="1709"/>
      <c r="BY47" s="1709"/>
      <c r="BZ47" s="1709"/>
      <c r="CA47" s="1709"/>
      <c r="CB47" s="1709"/>
      <c r="CC47" s="1709"/>
      <c r="CD47" s="1970"/>
      <c r="CE47" s="1970"/>
      <c r="CF47" s="1970"/>
      <c r="CG47" s="1970"/>
      <c r="CH47" s="1970"/>
      <c r="CI47" s="1970"/>
      <c r="CJ47" s="1970"/>
      <c r="CK47" s="1970"/>
      <c r="CL47" s="1970"/>
      <c r="CM47" s="1970"/>
      <c r="CN47" s="1970"/>
      <c r="CO47" s="1970"/>
      <c r="CP47" s="1970"/>
      <c r="CQ47" s="1970"/>
      <c r="CR47" s="1970"/>
      <c r="CS47" s="1954"/>
      <c r="CT47" s="1954"/>
      <c r="CU47" s="1954"/>
      <c r="CV47" s="1954"/>
      <c r="CW47" s="1954"/>
      <c r="CX47" s="1954"/>
      <c r="CY47" s="1954"/>
      <c r="CZ47" s="1954"/>
      <c r="DA47" s="1954"/>
      <c r="DB47" s="1954"/>
      <c r="DC47" s="1954"/>
      <c r="DD47" s="1954"/>
      <c r="DE47" s="1954"/>
      <c r="DF47" s="1954"/>
      <c r="DG47" s="1955"/>
    </row>
    <row r="48" spans="1:111" ht="12" customHeight="1">
      <c r="A48" s="1967"/>
      <c r="B48" s="1968"/>
      <c r="C48" s="1968"/>
      <c r="D48" s="1968" t="s">
        <v>80</v>
      </c>
      <c r="E48" s="1968"/>
      <c r="F48" s="1968"/>
      <c r="G48" s="1969" t="s">
        <v>474</v>
      </c>
      <c r="H48" s="1969"/>
      <c r="I48" s="1969"/>
      <c r="J48" s="1969"/>
      <c r="K48" s="1969"/>
      <c r="L48" s="1969"/>
      <c r="M48" s="1969"/>
      <c r="N48" s="1969"/>
      <c r="O48" s="1969"/>
      <c r="P48" s="1969"/>
      <c r="Q48" s="1969"/>
      <c r="R48" s="1969"/>
      <c r="S48" s="1969"/>
      <c r="T48" s="1969"/>
      <c r="U48" s="1969"/>
      <c r="V48" s="1969"/>
      <c r="W48" s="1969"/>
      <c r="X48" s="1969"/>
      <c r="Y48" s="1969"/>
      <c r="Z48" s="1969"/>
      <c r="AA48" s="1969"/>
      <c r="AB48" s="1969"/>
      <c r="AC48" s="1969"/>
      <c r="AD48" s="1969"/>
      <c r="AE48" s="1969"/>
      <c r="AF48" s="1969"/>
      <c r="AG48" s="1969"/>
      <c r="AH48" s="1969"/>
      <c r="AI48" s="1969"/>
      <c r="AJ48" s="1969"/>
      <c r="AK48" s="1969"/>
      <c r="AL48" s="1969"/>
      <c r="AM48" s="1969"/>
      <c r="AN48" s="1969"/>
      <c r="AO48" s="1969"/>
      <c r="AP48" s="1969"/>
      <c r="AQ48" s="1969"/>
      <c r="AR48" s="1969"/>
      <c r="AS48" s="1969"/>
      <c r="AT48" s="1969"/>
      <c r="AU48" s="1969"/>
      <c r="AV48" s="1969"/>
      <c r="AW48" s="1969"/>
      <c r="AX48" s="1969"/>
      <c r="AY48" s="1969"/>
      <c r="AZ48" s="1969"/>
      <c r="BA48" s="1709">
        <v>30133</v>
      </c>
      <c r="BB48" s="1709"/>
      <c r="BC48" s="1709"/>
      <c r="BD48" s="1709"/>
      <c r="BE48" s="1709"/>
      <c r="BF48" s="1709"/>
      <c r="BG48" s="1709"/>
      <c r="BH48" s="1970">
        <f>SUM(BH42:BV47)</f>
        <v>0</v>
      </c>
      <c r="BI48" s="1970"/>
      <c r="BJ48" s="1970"/>
      <c r="BK48" s="1970"/>
      <c r="BL48" s="1970"/>
      <c r="BM48" s="1970"/>
      <c r="BN48" s="1970"/>
      <c r="BO48" s="1970"/>
      <c r="BP48" s="1970"/>
      <c r="BQ48" s="1970"/>
      <c r="BR48" s="1970"/>
      <c r="BS48" s="1970"/>
      <c r="BT48" s="1970"/>
      <c r="BU48" s="1970"/>
      <c r="BV48" s="1970"/>
      <c r="BW48" s="1709" t="s">
        <v>475</v>
      </c>
      <c r="BX48" s="1709"/>
      <c r="BY48" s="1709"/>
      <c r="BZ48" s="1709"/>
      <c r="CA48" s="1709"/>
      <c r="CB48" s="1709"/>
      <c r="CC48" s="1709"/>
      <c r="CD48" s="1970">
        <f>SUM(CD42:CR47)</f>
        <v>0</v>
      </c>
      <c r="CE48" s="1970"/>
      <c r="CF48" s="1970"/>
      <c r="CG48" s="1970"/>
      <c r="CH48" s="1970"/>
      <c r="CI48" s="1970"/>
      <c r="CJ48" s="1970"/>
      <c r="CK48" s="1970"/>
      <c r="CL48" s="1970"/>
      <c r="CM48" s="1970"/>
      <c r="CN48" s="1970"/>
      <c r="CO48" s="1970"/>
      <c r="CP48" s="1970"/>
      <c r="CQ48" s="1970"/>
      <c r="CR48" s="1970"/>
      <c r="CS48" s="1954"/>
      <c r="CT48" s="1954"/>
      <c r="CU48" s="1954"/>
      <c r="CV48" s="1954"/>
      <c r="CW48" s="1954"/>
      <c r="CX48" s="1954"/>
      <c r="CY48" s="1954"/>
      <c r="CZ48" s="1954"/>
      <c r="DA48" s="1954"/>
      <c r="DB48" s="1954"/>
      <c r="DC48" s="1954"/>
      <c r="DD48" s="1954"/>
      <c r="DE48" s="1954"/>
      <c r="DF48" s="1954"/>
      <c r="DG48" s="1955"/>
    </row>
    <row r="49" spans="1:111" ht="12" customHeight="1">
      <c r="A49" s="1967"/>
      <c r="B49" s="1968"/>
      <c r="C49" s="1968"/>
      <c r="D49" s="1968" t="s">
        <v>81</v>
      </c>
      <c r="E49" s="1968"/>
      <c r="F49" s="1968"/>
      <c r="G49" s="1895" t="s">
        <v>476</v>
      </c>
      <c r="H49" s="1895"/>
      <c r="I49" s="1895"/>
      <c r="J49" s="1895"/>
      <c r="K49" s="1895"/>
      <c r="L49" s="1895"/>
      <c r="M49" s="1895"/>
      <c r="N49" s="1895"/>
      <c r="O49" s="1895"/>
      <c r="P49" s="1895"/>
      <c r="Q49" s="1895"/>
      <c r="R49" s="1895"/>
      <c r="S49" s="1895"/>
      <c r="T49" s="1895"/>
      <c r="U49" s="1895"/>
      <c r="V49" s="1895"/>
      <c r="W49" s="1895"/>
      <c r="X49" s="1895"/>
      <c r="Y49" s="1895"/>
      <c r="Z49" s="1895"/>
      <c r="AA49" s="1895"/>
      <c r="AB49" s="1895"/>
      <c r="AC49" s="1895"/>
      <c r="AD49" s="1895"/>
      <c r="AE49" s="1895"/>
      <c r="AF49" s="1895"/>
      <c r="AG49" s="1895"/>
      <c r="AH49" s="1895"/>
      <c r="AI49" s="1895"/>
      <c r="AJ49" s="1895"/>
      <c r="AK49" s="1895"/>
      <c r="AL49" s="1895"/>
      <c r="AM49" s="1895"/>
      <c r="AN49" s="1895"/>
      <c r="AO49" s="1895"/>
      <c r="AP49" s="1895"/>
      <c r="AQ49" s="1895"/>
      <c r="AR49" s="1895"/>
      <c r="AS49" s="1895"/>
      <c r="AT49" s="1895"/>
      <c r="AU49" s="1895"/>
      <c r="AV49" s="1895"/>
      <c r="AW49" s="1895"/>
      <c r="AX49" s="1895"/>
      <c r="AY49" s="1895"/>
      <c r="AZ49" s="1895"/>
      <c r="BA49" s="1709">
        <v>30134</v>
      </c>
      <c r="BB49" s="1709"/>
      <c r="BC49" s="1709"/>
      <c r="BD49" s="1709"/>
      <c r="BE49" s="1709"/>
      <c r="BF49" s="1709"/>
      <c r="BG49" s="1709"/>
      <c r="BH49" s="1970"/>
      <c r="BI49" s="1970"/>
      <c r="BJ49" s="1970"/>
      <c r="BK49" s="1970"/>
      <c r="BL49" s="1970"/>
      <c r="BM49" s="1970"/>
      <c r="BN49" s="1970"/>
      <c r="BO49" s="1970"/>
      <c r="BP49" s="1970"/>
      <c r="BQ49" s="1970"/>
      <c r="BR49" s="1970"/>
      <c r="BS49" s="1970"/>
      <c r="BT49" s="1970"/>
      <c r="BU49" s="1970"/>
      <c r="BV49" s="1970"/>
      <c r="BW49" s="1709" t="s">
        <v>477</v>
      </c>
      <c r="BX49" s="1709"/>
      <c r="BY49" s="1709"/>
      <c r="BZ49" s="1709"/>
      <c r="CA49" s="1709"/>
      <c r="CB49" s="1709"/>
      <c r="CC49" s="1709"/>
      <c r="CD49" s="1970"/>
      <c r="CE49" s="1970"/>
      <c r="CF49" s="1970"/>
      <c r="CG49" s="1970"/>
      <c r="CH49" s="1970"/>
      <c r="CI49" s="1970"/>
      <c r="CJ49" s="1970"/>
      <c r="CK49" s="1970"/>
      <c r="CL49" s="1970"/>
      <c r="CM49" s="1970"/>
      <c r="CN49" s="1970"/>
      <c r="CO49" s="1970"/>
      <c r="CP49" s="1970"/>
      <c r="CQ49" s="1970"/>
      <c r="CR49" s="1970"/>
      <c r="CS49" s="1954"/>
      <c r="CT49" s="1954"/>
      <c r="CU49" s="1954"/>
      <c r="CV49" s="1954"/>
      <c r="CW49" s="1954"/>
      <c r="CX49" s="1954"/>
      <c r="CY49" s="1954"/>
      <c r="CZ49" s="1954"/>
      <c r="DA49" s="1954"/>
      <c r="DB49" s="1954"/>
      <c r="DC49" s="1954"/>
      <c r="DD49" s="1954"/>
      <c r="DE49" s="1954"/>
      <c r="DF49" s="1954"/>
      <c r="DG49" s="1955"/>
    </row>
    <row r="50" spans="1:111" ht="12" customHeight="1">
      <c r="A50" s="1967"/>
      <c r="B50" s="1968"/>
      <c r="C50" s="1968"/>
      <c r="D50" s="1968" t="s">
        <v>72</v>
      </c>
      <c r="E50" s="1968"/>
      <c r="F50" s="1968"/>
      <c r="G50" s="1968"/>
      <c r="H50" s="1968"/>
      <c r="I50" s="1968"/>
      <c r="J50" s="1968"/>
      <c r="K50" s="1968"/>
      <c r="L50" s="1895" t="s">
        <v>478</v>
      </c>
      <c r="M50" s="1895"/>
      <c r="N50" s="1895"/>
      <c r="O50" s="1895"/>
      <c r="P50" s="1895"/>
      <c r="Q50" s="1895"/>
      <c r="R50" s="1895"/>
      <c r="S50" s="1895"/>
      <c r="T50" s="1895"/>
      <c r="U50" s="1895"/>
      <c r="V50" s="1895"/>
      <c r="W50" s="1895"/>
      <c r="X50" s="1895"/>
      <c r="Y50" s="1895"/>
      <c r="Z50" s="1895"/>
      <c r="AA50" s="1895"/>
      <c r="AB50" s="1895"/>
      <c r="AC50" s="1895"/>
      <c r="AD50" s="1895"/>
      <c r="AE50" s="1895"/>
      <c r="AF50" s="1895"/>
      <c r="AG50" s="1895"/>
      <c r="AH50" s="1895"/>
      <c r="AI50" s="1895"/>
      <c r="AJ50" s="1895"/>
      <c r="AK50" s="1895"/>
      <c r="AL50" s="1895"/>
      <c r="AM50" s="1895"/>
      <c r="AN50" s="1895"/>
      <c r="AO50" s="1895"/>
      <c r="AP50" s="1895"/>
      <c r="AQ50" s="1895"/>
      <c r="AR50" s="1895"/>
      <c r="AS50" s="1895"/>
      <c r="AT50" s="1895"/>
      <c r="AU50" s="1895"/>
      <c r="AV50" s="1895"/>
      <c r="AW50" s="1895"/>
      <c r="AX50" s="1895"/>
      <c r="AY50" s="1895"/>
      <c r="AZ50" s="1895"/>
      <c r="BA50" s="1709">
        <v>301341</v>
      </c>
      <c r="BB50" s="1709"/>
      <c r="BC50" s="1709"/>
      <c r="BD50" s="1709"/>
      <c r="BE50" s="1709"/>
      <c r="BF50" s="1709"/>
      <c r="BG50" s="1709"/>
      <c r="BH50" s="1970"/>
      <c r="BI50" s="1970"/>
      <c r="BJ50" s="1970"/>
      <c r="BK50" s="1970"/>
      <c r="BL50" s="1970"/>
      <c r="BM50" s="1970"/>
      <c r="BN50" s="1970"/>
      <c r="BO50" s="1970"/>
      <c r="BP50" s="1970"/>
      <c r="BQ50" s="1970"/>
      <c r="BR50" s="1970"/>
      <c r="BS50" s="1970"/>
      <c r="BT50" s="1970"/>
      <c r="BU50" s="1970"/>
      <c r="BV50" s="1970"/>
      <c r="BW50" s="1709" t="s">
        <v>479</v>
      </c>
      <c r="BX50" s="1709"/>
      <c r="BY50" s="1709"/>
      <c r="BZ50" s="1709"/>
      <c r="CA50" s="1709"/>
      <c r="CB50" s="1709"/>
      <c r="CC50" s="1709"/>
      <c r="CD50" s="1970"/>
      <c r="CE50" s="1970"/>
      <c r="CF50" s="1970"/>
      <c r="CG50" s="1970"/>
      <c r="CH50" s="1970"/>
      <c r="CI50" s="1970"/>
      <c r="CJ50" s="1970"/>
      <c r="CK50" s="1970"/>
      <c r="CL50" s="1970"/>
      <c r="CM50" s="1970"/>
      <c r="CN50" s="1970"/>
      <c r="CO50" s="1970"/>
      <c r="CP50" s="1970"/>
      <c r="CQ50" s="1970"/>
      <c r="CR50" s="1970"/>
      <c r="CS50" s="1954"/>
      <c r="CT50" s="1954"/>
      <c r="CU50" s="1954"/>
      <c r="CV50" s="1954"/>
      <c r="CW50" s="1954"/>
      <c r="CX50" s="1954"/>
      <c r="CY50" s="1954"/>
      <c r="CZ50" s="1954"/>
      <c r="DA50" s="1954"/>
      <c r="DB50" s="1954"/>
      <c r="DC50" s="1954"/>
      <c r="DD50" s="1954"/>
      <c r="DE50" s="1954"/>
      <c r="DF50" s="1954"/>
      <c r="DG50" s="1955"/>
    </row>
    <row r="51" spans="1:111" ht="12" customHeight="1">
      <c r="A51" s="1967"/>
      <c r="B51" s="1968"/>
      <c r="C51" s="1968"/>
      <c r="D51" s="1968" t="s">
        <v>73</v>
      </c>
      <c r="E51" s="1968"/>
      <c r="F51" s="1968"/>
      <c r="G51" s="1968"/>
      <c r="H51" s="1968"/>
      <c r="I51" s="1968"/>
      <c r="J51" s="1968"/>
      <c r="K51" s="1968"/>
      <c r="L51" s="1895" t="s">
        <v>480</v>
      </c>
      <c r="M51" s="1895"/>
      <c r="N51" s="1895"/>
      <c r="O51" s="1895"/>
      <c r="P51" s="1895"/>
      <c r="Q51" s="1895"/>
      <c r="R51" s="1895"/>
      <c r="S51" s="1895"/>
      <c r="T51" s="1895"/>
      <c r="U51" s="1895"/>
      <c r="V51" s="1895"/>
      <c r="W51" s="1895"/>
      <c r="X51" s="1895"/>
      <c r="Y51" s="1895"/>
      <c r="Z51" s="1895"/>
      <c r="AA51" s="1895"/>
      <c r="AB51" s="1895"/>
      <c r="AC51" s="1895"/>
      <c r="AD51" s="1895"/>
      <c r="AE51" s="1895"/>
      <c r="AF51" s="1895"/>
      <c r="AG51" s="1895"/>
      <c r="AH51" s="1895"/>
      <c r="AI51" s="1895"/>
      <c r="AJ51" s="1895"/>
      <c r="AK51" s="1895"/>
      <c r="AL51" s="1895"/>
      <c r="AM51" s="1895"/>
      <c r="AN51" s="1895"/>
      <c r="AO51" s="1895"/>
      <c r="AP51" s="1895"/>
      <c r="AQ51" s="1895"/>
      <c r="AR51" s="1895"/>
      <c r="AS51" s="1895"/>
      <c r="AT51" s="1895"/>
      <c r="AU51" s="1895"/>
      <c r="AV51" s="1895"/>
      <c r="AW51" s="1895"/>
      <c r="AX51" s="1895"/>
      <c r="AY51" s="1895"/>
      <c r="AZ51" s="1895"/>
      <c r="BA51" s="1709">
        <v>301342</v>
      </c>
      <c r="BB51" s="1709"/>
      <c r="BC51" s="1709"/>
      <c r="BD51" s="1709"/>
      <c r="BE51" s="1709"/>
      <c r="BF51" s="1709"/>
      <c r="BG51" s="1709"/>
      <c r="BH51" s="1970"/>
      <c r="BI51" s="1970"/>
      <c r="BJ51" s="1970"/>
      <c r="BK51" s="1970"/>
      <c r="BL51" s="1970"/>
      <c r="BM51" s="1970"/>
      <c r="BN51" s="1970"/>
      <c r="BO51" s="1970"/>
      <c r="BP51" s="1970"/>
      <c r="BQ51" s="1970"/>
      <c r="BR51" s="1970"/>
      <c r="BS51" s="1970"/>
      <c r="BT51" s="1970"/>
      <c r="BU51" s="1970"/>
      <c r="BV51" s="1970"/>
      <c r="BW51" s="1709" t="s">
        <v>481</v>
      </c>
      <c r="BX51" s="1709"/>
      <c r="BY51" s="1709"/>
      <c r="BZ51" s="1709"/>
      <c r="CA51" s="1709"/>
      <c r="CB51" s="1709"/>
      <c r="CC51" s="1709"/>
      <c r="CD51" s="1970"/>
      <c r="CE51" s="1970"/>
      <c r="CF51" s="1970"/>
      <c r="CG51" s="1970"/>
      <c r="CH51" s="1970"/>
      <c r="CI51" s="1970"/>
      <c r="CJ51" s="1970"/>
      <c r="CK51" s="1970"/>
      <c r="CL51" s="1970"/>
      <c r="CM51" s="1970"/>
      <c r="CN51" s="1970"/>
      <c r="CO51" s="1970"/>
      <c r="CP51" s="1970"/>
      <c r="CQ51" s="1970"/>
      <c r="CR51" s="1970"/>
      <c r="CS51" s="1954"/>
      <c r="CT51" s="1954"/>
      <c r="CU51" s="1954"/>
      <c r="CV51" s="1954"/>
      <c r="CW51" s="1954"/>
      <c r="CX51" s="1954"/>
      <c r="CY51" s="1954"/>
      <c r="CZ51" s="1954"/>
      <c r="DA51" s="1954"/>
      <c r="DB51" s="1954"/>
      <c r="DC51" s="1954"/>
      <c r="DD51" s="1954"/>
      <c r="DE51" s="1954"/>
      <c r="DF51" s="1954"/>
      <c r="DG51" s="1955"/>
    </row>
    <row r="52" spans="1:111" ht="12" customHeight="1">
      <c r="A52" s="1967"/>
      <c r="B52" s="1968"/>
      <c r="C52" s="1968"/>
      <c r="D52" s="1968" t="s">
        <v>74</v>
      </c>
      <c r="E52" s="1968"/>
      <c r="F52" s="1968"/>
      <c r="G52" s="1968"/>
      <c r="H52" s="1968"/>
      <c r="I52" s="1968"/>
      <c r="J52" s="1968"/>
      <c r="K52" s="1968"/>
      <c r="L52" s="1895" t="s">
        <v>482</v>
      </c>
      <c r="M52" s="1895"/>
      <c r="N52" s="1895"/>
      <c r="O52" s="1895"/>
      <c r="P52" s="1895"/>
      <c r="Q52" s="1895"/>
      <c r="R52" s="1895"/>
      <c r="S52" s="1895"/>
      <c r="T52" s="1895"/>
      <c r="U52" s="1895"/>
      <c r="V52" s="1895"/>
      <c r="W52" s="1895"/>
      <c r="X52" s="1895"/>
      <c r="Y52" s="1895"/>
      <c r="Z52" s="1895"/>
      <c r="AA52" s="1895"/>
      <c r="AB52" s="1895"/>
      <c r="AC52" s="1895"/>
      <c r="AD52" s="1895"/>
      <c r="AE52" s="1895"/>
      <c r="AF52" s="1895"/>
      <c r="AG52" s="1895"/>
      <c r="AH52" s="1895"/>
      <c r="AI52" s="1895"/>
      <c r="AJ52" s="1895"/>
      <c r="AK52" s="1895"/>
      <c r="AL52" s="1895"/>
      <c r="AM52" s="1895"/>
      <c r="AN52" s="1895"/>
      <c r="AO52" s="1895"/>
      <c r="AP52" s="1895"/>
      <c r="AQ52" s="1895"/>
      <c r="AR52" s="1895"/>
      <c r="AS52" s="1895"/>
      <c r="AT52" s="1895"/>
      <c r="AU52" s="1895"/>
      <c r="AV52" s="1895"/>
      <c r="AW52" s="1895"/>
      <c r="AX52" s="1895"/>
      <c r="AY52" s="1895"/>
      <c r="AZ52" s="1895"/>
      <c r="BA52" s="1709">
        <v>301343</v>
      </c>
      <c r="BB52" s="1709"/>
      <c r="BC52" s="1709"/>
      <c r="BD52" s="1709"/>
      <c r="BE52" s="1709"/>
      <c r="BF52" s="1709"/>
      <c r="BG52" s="1709"/>
      <c r="BH52" s="1970"/>
      <c r="BI52" s="1970"/>
      <c r="BJ52" s="1970"/>
      <c r="BK52" s="1970"/>
      <c r="BL52" s="1970"/>
      <c r="BM52" s="1970"/>
      <c r="BN52" s="1970"/>
      <c r="BO52" s="1970"/>
      <c r="BP52" s="1970"/>
      <c r="BQ52" s="1970"/>
      <c r="BR52" s="1970"/>
      <c r="BS52" s="1970"/>
      <c r="BT52" s="1970"/>
      <c r="BU52" s="1970"/>
      <c r="BV52" s="1970"/>
      <c r="BW52" s="1709" t="s">
        <v>483</v>
      </c>
      <c r="BX52" s="1709"/>
      <c r="BY52" s="1709"/>
      <c r="BZ52" s="1709"/>
      <c r="CA52" s="1709"/>
      <c r="CB52" s="1709"/>
      <c r="CC52" s="1709"/>
      <c r="CD52" s="1970"/>
      <c r="CE52" s="1970"/>
      <c r="CF52" s="1970"/>
      <c r="CG52" s="1970"/>
      <c r="CH52" s="1970"/>
      <c r="CI52" s="1970"/>
      <c r="CJ52" s="1970"/>
      <c r="CK52" s="1970"/>
      <c r="CL52" s="1970"/>
      <c r="CM52" s="1970"/>
      <c r="CN52" s="1970"/>
      <c r="CO52" s="1970"/>
      <c r="CP52" s="1970"/>
      <c r="CQ52" s="1970"/>
      <c r="CR52" s="1970"/>
      <c r="CS52" s="1954"/>
      <c r="CT52" s="1954"/>
      <c r="CU52" s="1954"/>
      <c r="CV52" s="1954"/>
      <c r="CW52" s="1954"/>
      <c r="CX52" s="1954"/>
      <c r="CY52" s="1954"/>
      <c r="CZ52" s="1954"/>
      <c r="DA52" s="1954"/>
      <c r="DB52" s="1954"/>
      <c r="DC52" s="1954"/>
      <c r="DD52" s="1954"/>
      <c r="DE52" s="1954"/>
      <c r="DF52" s="1954"/>
      <c r="DG52" s="1955"/>
    </row>
    <row r="53" spans="1:111" ht="12" customHeight="1">
      <c r="A53" s="1967"/>
      <c r="B53" s="1968"/>
      <c r="C53" s="1968"/>
      <c r="D53" s="1968" t="s">
        <v>75</v>
      </c>
      <c r="E53" s="1968"/>
      <c r="F53" s="1968"/>
      <c r="G53" s="1968"/>
      <c r="H53" s="1968"/>
      <c r="I53" s="1968"/>
      <c r="J53" s="1968"/>
      <c r="K53" s="1968"/>
      <c r="L53" s="1895" t="s">
        <v>484</v>
      </c>
      <c r="M53" s="1895"/>
      <c r="N53" s="1895"/>
      <c r="O53" s="1895"/>
      <c r="P53" s="1895"/>
      <c r="Q53" s="1895"/>
      <c r="R53" s="1895"/>
      <c r="S53" s="1895"/>
      <c r="T53" s="1895"/>
      <c r="U53" s="1895"/>
      <c r="V53" s="1895"/>
      <c r="W53" s="1895"/>
      <c r="X53" s="1895"/>
      <c r="Y53" s="1895"/>
      <c r="Z53" s="1895"/>
      <c r="AA53" s="1895"/>
      <c r="AB53" s="1895"/>
      <c r="AC53" s="1895"/>
      <c r="AD53" s="1895"/>
      <c r="AE53" s="1895"/>
      <c r="AF53" s="1895"/>
      <c r="AG53" s="1895"/>
      <c r="AH53" s="1895"/>
      <c r="AI53" s="1895"/>
      <c r="AJ53" s="1895"/>
      <c r="AK53" s="1895"/>
      <c r="AL53" s="1895"/>
      <c r="AM53" s="1895"/>
      <c r="AN53" s="1895"/>
      <c r="AO53" s="1895"/>
      <c r="AP53" s="1895"/>
      <c r="AQ53" s="1895"/>
      <c r="AR53" s="1895"/>
      <c r="AS53" s="1895"/>
      <c r="AT53" s="1895"/>
      <c r="AU53" s="1895"/>
      <c r="AV53" s="1895"/>
      <c r="AW53" s="1895"/>
      <c r="AX53" s="1895"/>
      <c r="AY53" s="1895"/>
      <c r="AZ53" s="1895"/>
      <c r="BA53" s="1709">
        <v>301344</v>
      </c>
      <c r="BB53" s="1709"/>
      <c r="BC53" s="1709"/>
      <c r="BD53" s="1709"/>
      <c r="BE53" s="1709"/>
      <c r="BF53" s="1709"/>
      <c r="BG53" s="1709"/>
      <c r="BH53" s="1970"/>
      <c r="BI53" s="1970"/>
      <c r="BJ53" s="1970"/>
      <c r="BK53" s="1970"/>
      <c r="BL53" s="1970"/>
      <c r="BM53" s="1970"/>
      <c r="BN53" s="1970"/>
      <c r="BO53" s="1970"/>
      <c r="BP53" s="1970"/>
      <c r="BQ53" s="1970"/>
      <c r="BR53" s="1970"/>
      <c r="BS53" s="1970"/>
      <c r="BT53" s="1970"/>
      <c r="BU53" s="1970"/>
      <c r="BV53" s="1970"/>
      <c r="BW53" s="1709" t="s">
        <v>485</v>
      </c>
      <c r="BX53" s="1709"/>
      <c r="BY53" s="1709"/>
      <c r="BZ53" s="1709"/>
      <c r="CA53" s="1709"/>
      <c r="CB53" s="1709"/>
      <c r="CC53" s="1709"/>
      <c r="CD53" s="1970"/>
      <c r="CE53" s="1970"/>
      <c r="CF53" s="1970"/>
      <c r="CG53" s="1970"/>
      <c r="CH53" s="1970"/>
      <c r="CI53" s="1970"/>
      <c r="CJ53" s="1970"/>
      <c r="CK53" s="1970"/>
      <c r="CL53" s="1970"/>
      <c r="CM53" s="1970"/>
      <c r="CN53" s="1970"/>
      <c r="CO53" s="1970"/>
      <c r="CP53" s="1970"/>
      <c r="CQ53" s="1970"/>
      <c r="CR53" s="1970"/>
      <c r="CS53" s="1954"/>
      <c r="CT53" s="1954"/>
      <c r="CU53" s="1954"/>
      <c r="CV53" s="1954"/>
      <c r="CW53" s="1954"/>
      <c r="CX53" s="1954"/>
      <c r="CY53" s="1954"/>
      <c r="CZ53" s="1954"/>
      <c r="DA53" s="1954"/>
      <c r="DB53" s="1954"/>
      <c r="DC53" s="1954"/>
      <c r="DD53" s="1954"/>
      <c r="DE53" s="1954"/>
      <c r="DF53" s="1954"/>
      <c r="DG53" s="1955"/>
    </row>
    <row r="54" spans="1:111" ht="12" customHeight="1">
      <c r="A54" s="1967"/>
      <c r="B54" s="1968"/>
      <c r="C54" s="1968"/>
      <c r="D54" s="1968" t="s">
        <v>76</v>
      </c>
      <c r="E54" s="1968"/>
      <c r="F54" s="1968"/>
      <c r="G54" s="1968"/>
      <c r="H54" s="1968"/>
      <c r="I54" s="1968"/>
      <c r="J54" s="1968"/>
      <c r="K54" s="1968"/>
      <c r="L54" s="1895" t="s">
        <v>15</v>
      </c>
      <c r="M54" s="1895"/>
      <c r="N54" s="1895"/>
      <c r="O54" s="1895"/>
      <c r="P54" s="1895"/>
      <c r="Q54" s="1895"/>
      <c r="R54" s="1895"/>
      <c r="S54" s="1895"/>
      <c r="T54" s="1895"/>
      <c r="U54" s="1895"/>
      <c r="V54" s="1895"/>
      <c r="W54" s="1895"/>
      <c r="X54" s="1895"/>
      <c r="Y54" s="1895"/>
      <c r="Z54" s="1895"/>
      <c r="AA54" s="1895"/>
      <c r="AB54" s="1895"/>
      <c r="AC54" s="1895"/>
      <c r="AD54" s="1895"/>
      <c r="AE54" s="1895"/>
      <c r="AF54" s="1895"/>
      <c r="AG54" s="1895"/>
      <c r="AH54" s="1895"/>
      <c r="AI54" s="1895"/>
      <c r="AJ54" s="1895"/>
      <c r="AK54" s="1895"/>
      <c r="AL54" s="1895"/>
      <c r="AM54" s="1895"/>
      <c r="AN54" s="1895"/>
      <c r="AO54" s="1895"/>
      <c r="AP54" s="1895"/>
      <c r="AQ54" s="1895"/>
      <c r="AR54" s="1895"/>
      <c r="AS54" s="1895"/>
      <c r="AT54" s="1895"/>
      <c r="AU54" s="1895"/>
      <c r="AV54" s="1895"/>
      <c r="AW54" s="1895"/>
      <c r="AX54" s="1895"/>
      <c r="AY54" s="1895"/>
      <c r="AZ54" s="1895"/>
      <c r="BA54" s="1709">
        <v>301345</v>
      </c>
      <c r="BB54" s="1709"/>
      <c r="BC54" s="1709"/>
      <c r="BD54" s="1709"/>
      <c r="BE54" s="1709"/>
      <c r="BF54" s="1709"/>
      <c r="BG54" s="1709"/>
      <c r="BH54" s="1970"/>
      <c r="BI54" s="1970"/>
      <c r="BJ54" s="1970"/>
      <c r="BK54" s="1970"/>
      <c r="BL54" s="1970"/>
      <c r="BM54" s="1970"/>
      <c r="BN54" s="1970"/>
      <c r="BO54" s="1970"/>
      <c r="BP54" s="1970"/>
      <c r="BQ54" s="1970"/>
      <c r="BR54" s="1970"/>
      <c r="BS54" s="1970"/>
      <c r="BT54" s="1970"/>
      <c r="BU54" s="1970"/>
      <c r="BV54" s="1970"/>
      <c r="BW54" s="1709" t="s">
        <v>486</v>
      </c>
      <c r="BX54" s="1709"/>
      <c r="BY54" s="1709"/>
      <c r="BZ54" s="1709"/>
      <c r="CA54" s="1709"/>
      <c r="CB54" s="1709"/>
      <c r="CC54" s="1709"/>
      <c r="CD54" s="1970"/>
      <c r="CE54" s="1970"/>
      <c r="CF54" s="1970"/>
      <c r="CG54" s="1970"/>
      <c r="CH54" s="1970"/>
      <c r="CI54" s="1970"/>
      <c r="CJ54" s="1970"/>
      <c r="CK54" s="1970"/>
      <c r="CL54" s="1970"/>
      <c r="CM54" s="1970"/>
      <c r="CN54" s="1970"/>
      <c r="CO54" s="1970"/>
      <c r="CP54" s="1970"/>
      <c r="CQ54" s="1970"/>
      <c r="CR54" s="1970"/>
      <c r="CS54" s="1954"/>
      <c r="CT54" s="1954"/>
      <c r="CU54" s="1954"/>
      <c r="CV54" s="1954"/>
      <c r="CW54" s="1954"/>
      <c r="CX54" s="1954"/>
      <c r="CY54" s="1954"/>
      <c r="CZ54" s="1954"/>
      <c r="DA54" s="1954"/>
      <c r="DB54" s="1954"/>
      <c r="DC54" s="1954"/>
      <c r="DD54" s="1954"/>
      <c r="DE54" s="1954"/>
      <c r="DF54" s="1954"/>
      <c r="DG54" s="1955"/>
    </row>
    <row r="55" spans="1:111" ht="12" customHeight="1">
      <c r="A55" s="1967"/>
      <c r="B55" s="1968"/>
      <c r="C55" s="1968"/>
      <c r="D55" s="1968" t="s">
        <v>415</v>
      </c>
      <c r="E55" s="1968"/>
      <c r="F55" s="1968"/>
      <c r="G55" s="1969" t="s">
        <v>487</v>
      </c>
      <c r="H55" s="1969"/>
      <c r="I55" s="1969"/>
      <c r="J55" s="1969"/>
      <c r="K55" s="1969"/>
      <c r="L55" s="1969"/>
      <c r="M55" s="1969"/>
      <c r="N55" s="1969"/>
      <c r="O55" s="1969"/>
      <c r="P55" s="1969"/>
      <c r="Q55" s="1969"/>
      <c r="R55" s="1969"/>
      <c r="S55" s="1969"/>
      <c r="T55" s="1969"/>
      <c r="U55" s="1969"/>
      <c r="V55" s="1969"/>
      <c r="W55" s="1969"/>
      <c r="X55" s="1969"/>
      <c r="Y55" s="1969"/>
      <c r="Z55" s="1969"/>
      <c r="AA55" s="1969"/>
      <c r="AB55" s="1969"/>
      <c r="AC55" s="1969"/>
      <c r="AD55" s="1969"/>
      <c r="AE55" s="1969"/>
      <c r="AF55" s="1969"/>
      <c r="AG55" s="1969"/>
      <c r="AH55" s="1969"/>
      <c r="AI55" s="1969"/>
      <c r="AJ55" s="1969"/>
      <c r="AK55" s="1969"/>
      <c r="AL55" s="1969"/>
      <c r="AM55" s="1969"/>
      <c r="AN55" s="1969"/>
      <c r="AO55" s="1969"/>
      <c r="AP55" s="1969"/>
      <c r="AQ55" s="1969"/>
      <c r="AR55" s="1969"/>
      <c r="AS55" s="1969"/>
      <c r="AT55" s="1969"/>
      <c r="AU55" s="1969"/>
      <c r="AV55" s="1969"/>
      <c r="AW55" s="1969"/>
      <c r="AX55" s="1969"/>
      <c r="AY55" s="1969"/>
      <c r="AZ55" s="1969"/>
      <c r="BA55" s="1709">
        <v>30135</v>
      </c>
      <c r="BB55" s="1709"/>
      <c r="BC55" s="1709"/>
      <c r="BD55" s="1709"/>
      <c r="BE55" s="1709"/>
      <c r="BF55" s="1709"/>
      <c r="BG55" s="1709"/>
      <c r="BH55" s="1970">
        <f>SUM(BH50:BV54)</f>
        <v>0</v>
      </c>
      <c r="BI55" s="1970"/>
      <c r="BJ55" s="1970"/>
      <c r="BK55" s="1970"/>
      <c r="BL55" s="1970"/>
      <c r="BM55" s="1970"/>
      <c r="BN55" s="1970"/>
      <c r="BO55" s="1970"/>
      <c r="BP55" s="1970"/>
      <c r="BQ55" s="1970"/>
      <c r="BR55" s="1970"/>
      <c r="BS55" s="1970"/>
      <c r="BT55" s="1970"/>
      <c r="BU55" s="1970"/>
      <c r="BV55" s="1970"/>
      <c r="BW55" s="1709" t="s">
        <v>488</v>
      </c>
      <c r="BX55" s="1709"/>
      <c r="BY55" s="1709"/>
      <c r="BZ55" s="1709"/>
      <c r="CA55" s="1709"/>
      <c r="CB55" s="1709"/>
      <c r="CC55" s="1709"/>
      <c r="CD55" s="1970">
        <f>SUM(CD50:CR54)</f>
        <v>0</v>
      </c>
      <c r="CE55" s="1970"/>
      <c r="CF55" s="1970"/>
      <c r="CG55" s="1970"/>
      <c r="CH55" s="1970"/>
      <c r="CI55" s="1970"/>
      <c r="CJ55" s="1970"/>
      <c r="CK55" s="1970"/>
      <c r="CL55" s="1970"/>
      <c r="CM55" s="1970"/>
      <c r="CN55" s="1970"/>
      <c r="CO55" s="1970"/>
      <c r="CP55" s="1970"/>
      <c r="CQ55" s="1970"/>
      <c r="CR55" s="1970"/>
      <c r="CS55" s="1954"/>
      <c r="CT55" s="1954"/>
      <c r="CU55" s="1954"/>
      <c r="CV55" s="1954"/>
      <c r="CW55" s="1954"/>
      <c r="CX55" s="1954"/>
      <c r="CY55" s="1954"/>
      <c r="CZ55" s="1954"/>
      <c r="DA55" s="1954"/>
      <c r="DB55" s="1954"/>
      <c r="DC55" s="1954"/>
      <c r="DD55" s="1954"/>
      <c r="DE55" s="1954"/>
      <c r="DF55" s="1954"/>
      <c r="DG55" s="1955"/>
    </row>
    <row r="56" spans="1:111" ht="12" customHeight="1">
      <c r="A56" s="1967"/>
      <c r="B56" s="1968"/>
      <c r="C56" s="1968"/>
      <c r="D56" s="1968" t="s">
        <v>418</v>
      </c>
      <c r="E56" s="1968"/>
      <c r="F56" s="1968"/>
      <c r="G56" s="1969" t="s">
        <v>489</v>
      </c>
      <c r="H56" s="1969"/>
      <c r="I56" s="1969"/>
      <c r="J56" s="1969"/>
      <c r="K56" s="1969"/>
      <c r="L56" s="1969"/>
      <c r="M56" s="1969"/>
      <c r="N56" s="1969"/>
      <c r="O56" s="1969"/>
      <c r="P56" s="1969"/>
      <c r="Q56" s="1969"/>
      <c r="R56" s="1969"/>
      <c r="S56" s="1969"/>
      <c r="T56" s="1969"/>
      <c r="U56" s="1969"/>
      <c r="V56" s="1969"/>
      <c r="W56" s="1969"/>
      <c r="X56" s="1969"/>
      <c r="Y56" s="1969"/>
      <c r="Z56" s="1969"/>
      <c r="AA56" s="1969"/>
      <c r="AB56" s="1969"/>
      <c r="AC56" s="1969"/>
      <c r="AD56" s="1969"/>
      <c r="AE56" s="1969"/>
      <c r="AF56" s="1969"/>
      <c r="AG56" s="1969"/>
      <c r="AH56" s="1969"/>
      <c r="AI56" s="1969"/>
      <c r="AJ56" s="1969"/>
      <c r="AK56" s="1969"/>
      <c r="AL56" s="1969"/>
      <c r="AM56" s="1969"/>
      <c r="AN56" s="1969"/>
      <c r="AO56" s="1969"/>
      <c r="AP56" s="1969"/>
      <c r="AQ56" s="1969"/>
      <c r="AR56" s="1969"/>
      <c r="AS56" s="1969"/>
      <c r="AT56" s="1969"/>
      <c r="AU56" s="1969"/>
      <c r="AV56" s="1969"/>
      <c r="AW56" s="1969"/>
      <c r="AX56" s="1969"/>
      <c r="AY56" s="1969"/>
      <c r="AZ56" s="1969"/>
      <c r="BA56" s="1709">
        <v>30136</v>
      </c>
      <c r="BB56" s="1709"/>
      <c r="BC56" s="1709"/>
      <c r="BD56" s="1709"/>
      <c r="BE56" s="1709"/>
      <c r="BF56" s="1709"/>
      <c r="BG56" s="1709"/>
      <c r="BH56" s="1970">
        <f>BH40-BH48+BH55</f>
        <v>0</v>
      </c>
      <c r="BI56" s="1970"/>
      <c r="BJ56" s="1970"/>
      <c r="BK56" s="1970"/>
      <c r="BL56" s="1970"/>
      <c r="BM56" s="1970"/>
      <c r="BN56" s="1970"/>
      <c r="BO56" s="1970"/>
      <c r="BP56" s="1970"/>
      <c r="BQ56" s="1970"/>
      <c r="BR56" s="1970"/>
      <c r="BS56" s="1970"/>
      <c r="BT56" s="1970"/>
      <c r="BU56" s="1970"/>
      <c r="BV56" s="1970"/>
      <c r="BW56" s="1709" t="s">
        <v>490</v>
      </c>
      <c r="BX56" s="1709"/>
      <c r="BY56" s="1709"/>
      <c r="BZ56" s="1709"/>
      <c r="CA56" s="1709"/>
      <c r="CB56" s="1709"/>
      <c r="CC56" s="1709"/>
      <c r="CD56" s="1970">
        <f>CD40-CD48+CD55</f>
        <v>0</v>
      </c>
      <c r="CE56" s="1970"/>
      <c r="CF56" s="1970"/>
      <c r="CG56" s="1970"/>
      <c r="CH56" s="1970"/>
      <c r="CI56" s="1970"/>
      <c r="CJ56" s="1970"/>
      <c r="CK56" s="1970"/>
      <c r="CL56" s="1970"/>
      <c r="CM56" s="1970"/>
      <c r="CN56" s="1970"/>
      <c r="CO56" s="1970"/>
      <c r="CP56" s="1970"/>
      <c r="CQ56" s="1970"/>
      <c r="CR56" s="1970"/>
      <c r="CS56" s="1954"/>
      <c r="CT56" s="1954"/>
      <c r="CU56" s="1954"/>
      <c r="CV56" s="1954"/>
      <c r="CW56" s="1954"/>
      <c r="CX56" s="1954"/>
      <c r="CY56" s="1954"/>
      <c r="CZ56" s="1954"/>
      <c r="DA56" s="1954"/>
      <c r="DB56" s="1954"/>
      <c r="DC56" s="1954"/>
      <c r="DD56" s="1954"/>
      <c r="DE56" s="1954"/>
      <c r="DF56" s="1954"/>
      <c r="DG56" s="1955"/>
    </row>
    <row r="57" spans="1:111" ht="12" customHeight="1" thickBot="1">
      <c r="A57" s="1967">
        <v>5</v>
      </c>
      <c r="B57" s="1968"/>
      <c r="C57" s="1968"/>
      <c r="D57" s="1969" t="s">
        <v>491</v>
      </c>
      <c r="E57" s="1969"/>
      <c r="F57" s="1969"/>
      <c r="G57" s="1969"/>
      <c r="H57" s="1969"/>
      <c r="I57" s="1969"/>
      <c r="J57" s="1969"/>
      <c r="K57" s="1969"/>
      <c r="L57" s="1969"/>
      <c r="M57" s="1969"/>
      <c r="N57" s="1969"/>
      <c r="O57" s="1969"/>
      <c r="P57" s="1969"/>
      <c r="Q57" s="1969"/>
      <c r="R57" s="1969"/>
      <c r="S57" s="1969"/>
      <c r="T57" s="1969"/>
      <c r="U57" s="1969"/>
      <c r="V57" s="1969"/>
      <c r="W57" s="1969"/>
      <c r="X57" s="1969"/>
      <c r="Y57" s="1969"/>
      <c r="Z57" s="1969"/>
      <c r="AA57" s="1969"/>
      <c r="AB57" s="1969"/>
      <c r="AC57" s="1969"/>
      <c r="AD57" s="1969"/>
      <c r="AE57" s="1969"/>
      <c r="AF57" s="1969"/>
      <c r="AG57" s="1969"/>
      <c r="AH57" s="1969"/>
      <c r="AI57" s="1969"/>
      <c r="AJ57" s="1969"/>
      <c r="AK57" s="1969"/>
      <c r="AL57" s="1969"/>
      <c r="AM57" s="1969"/>
      <c r="AN57" s="1969"/>
      <c r="AO57" s="1969"/>
      <c r="AP57" s="1969"/>
      <c r="AQ57" s="1969"/>
      <c r="AR57" s="1969"/>
      <c r="AS57" s="1969"/>
      <c r="AT57" s="1969"/>
      <c r="AU57" s="1969"/>
      <c r="AV57" s="1969"/>
      <c r="AW57" s="1969"/>
      <c r="AX57" s="1969"/>
      <c r="AY57" s="1969"/>
      <c r="AZ57" s="1969"/>
      <c r="BA57" s="1709">
        <v>3014</v>
      </c>
      <c r="BB57" s="1709"/>
      <c r="BC57" s="1709"/>
      <c r="BD57" s="1709"/>
      <c r="BE57" s="1709"/>
      <c r="BF57" s="1709"/>
      <c r="BG57" s="1709"/>
      <c r="BH57" s="1970">
        <f>BH36-BH56</f>
        <v>0</v>
      </c>
      <c r="BI57" s="1970"/>
      <c r="BJ57" s="1970"/>
      <c r="BK57" s="1970"/>
      <c r="BL57" s="1970"/>
      <c r="BM57" s="1970"/>
      <c r="BN57" s="1970"/>
      <c r="BO57" s="1970"/>
      <c r="BP57" s="1970"/>
      <c r="BQ57" s="1970"/>
      <c r="BR57" s="1970"/>
      <c r="BS57" s="1970"/>
      <c r="BT57" s="1970"/>
      <c r="BU57" s="1970"/>
      <c r="BV57" s="1970"/>
      <c r="BW57" s="1709" t="s">
        <v>492</v>
      </c>
      <c r="BX57" s="1709"/>
      <c r="BY57" s="1709"/>
      <c r="BZ57" s="1709"/>
      <c r="CA57" s="1709"/>
      <c r="CB57" s="1709"/>
      <c r="CC57" s="1709"/>
      <c r="CD57" s="1970">
        <f>CD36-CD56</f>
        <v>0</v>
      </c>
      <c r="CE57" s="1970"/>
      <c r="CF57" s="1970"/>
      <c r="CG57" s="1970"/>
      <c r="CH57" s="1970"/>
      <c r="CI57" s="1970"/>
      <c r="CJ57" s="1970"/>
      <c r="CK57" s="1970"/>
      <c r="CL57" s="1970"/>
      <c r="CM57" s="1970"/>
      <c r="CN57" s="1970"/>
      <c r="CO57" s="1970"/>
      <c r="CP57" s="1970"/>
      <c r="CQ57" s="1970"/>
      <c r="CR57" s="1970"/>
      <c r="CS57" s="1954"/>
      <c r="CT57" s="1954"/>
      <c r="CU57" s="1954"/>
      <c r="CV57" s="1954"/>
      <c r="CW57" s="1954"/>
      <c r="CX57" s="1954"/>
      <c r="CY57" s="1954"/>
      <c r="CZ57" s="1954"/>
      <c r="DA57" s="1954"/>
      <c r="DB57" s="1954"/>
      <c r="DC57" s="1954"/>
      <c r="DD57" s="1954"/>
      <c r="DE57" s="1954"/>
      <c r="DF57" s="1954"/>
      <c r="DG57" s="1955"/>
    </row>
    <row r="58" spans="1:111" ht="12.75" customHeight="1">
      <c r="A58" s="1956"/>
      <c r="B58" s="1957"/>
      <c r="C58" s="1957"/>
      <c r="D58" s="1957"/>
      <c r="E58" s="1957"/>
      <c r="F58" s="1957"/>
      <c r="G58" s="1957"/>
      <c r="H58" s="1957"/>
      <c r="I58" s="1957"/>
      <c r="J58" s="1957"/>
      <c r="K58" s="1957"/>
      <c r="L58" s="1957"/>
      <c r="M58" s="1957"/>
      <c r="N58" s="1957"/>
      <c r="O58" s="1957"/>
      <c r="P58" s="1957"/>
      <c r="Q58" s="1957"/>
      <c r="R58" s="1957"/>
      <c r="S58" s="1957"/>
      <c r="T58" s="1957"/>
      <c r="U58" s="1957"/>
      <c r="V58" s="1957"/>
      <c r="W58" s="1957"/>
      <c r="X58" s="1957"/>
      <c r="Y58" s="1957"/>
      <c r="Z58" s="1957"/>
      <c r="AA58" s="1957"/>
      <c r="AB58" s="1957"/>
      <c r="AC58" s="1957"/>
      <c r="AD58" s="1957"/>
      <c r="AE58" s="1957"/>
      <c r="AF58" s="1957"/>
      <c r="AG58" s="1957"/>
      <c r="AH58" s="1957"/>
      <c r="AI58" s="1957"/>
      <c r="AJ58" s="1957"/>
      <c r="AK58" s="1957"/>
      <c r="AL58" s="1957"/>
      <c r="AM58" s="1957"/>
      <c r="AN58" s="1957"/>
      <c r="AO58" s="1957"/>
      <c r="AP58" s="1957"/>
      <c r="AQ58" s="1957"/>
      <c r="AR58" s="1957"/>
      <c r="AS58" s="1957"/>
      <c r="AT58" s="1957"/>
      <c r="AU58" s="1957"/>
      <c r="AV58" s="1957"/>
      <c r="AW58" s="1957"/>
      <c r="AX58" s="1957"/>
      <c r="AY58" s="1957"/>
      <c r="AZ58" s="1957"/>
      <c r="BA58" s="1957"/>
      <c r="BB58" s="1957"/>
      <c r="BC58" s="1957"/>
      <c r="BD58" s="1957"/>
      <c r="BE58" s="1957"/>
      <c r="BF58" s="1957"/>
      <c r="BG58" s="1957"/>
      <c r="BH58" s="1957"/>
      <c r="BI58" s="1957"/>
      <c r="BJ58" s="1957"/>
      <c r="BK58" s="1957"/>
      <c r="BL58" s="1957"/>
      <c r="BM58" s="1957"/>
      <c r="BN58" s="1957"/>
      <c r="BO58" s="1957"/>
      <c r="BP58" s="1957"/>
      <c r="BQ58" s="1957"/>
      <c r="BR58" s="1957"/>
      <c r="BS58" s="1957"/>
      <c r="BT58" s="1957"/>
      <c r="BU58" s="1957"/>
      <c r="BV58" s="1957"/>
      <c r="BW58" s="1957"/>
      <c r="BX58" s="1957"/>
      <c r="BY58" s="1957"/>
      <c r="BZ58" s="1957"/>
      <c r="CA58" s="1957"/>
      <c r="CB58" s="1957"/>
      <c r="CC58" s="1957"/>
      <c r="CD58" s="1957"/>
      <c r="CE58" s="1957"/>
      <c r="CF58" s="1957"/>
      <c r="CG58" s="1957"/>
      <c r="CH58" s="1957"/>
      <c r="CI58" s="1957"/>
      <c r="CJ58" s="1957"/>
      <c r="CK58" s="1957"/>
      <c r="CL58" s="1957"/>
      <c r="CM58" s="1957"/>
      <c r="CN58" s="1957"/>
      <c r="CO58" s="1957"/>
      <c r="CP58" s="1957"/>
      <c r="CQ58" s="1957"/>
      <c r="CR58" s="1957"/>
      <c r="CS58" s="1957"/>
      <c r="CT58" s="1957"/>
      <c r="CU58" s="1957"/>
      <c r="CV58" s="1957"/>
      <c r="CW58" s="1957"/>
      <c r="CX58" s="1957"/>
      <c r="CY58" s="1957"/>
      <c r="CZ58" s="1957"/>
      <c r="DA58" s="1957"/>
      <c r="DB58" s="1957"/>
      <c r="DC58" s="1957"/>
      <c r="DD58" s="1957"/>
      <c r="DE58" s="1957"/>
      <c r="DF58" s="1957"/>
      <c r="DG58" s="1958"/>
    </row>
    <row r="59" spans="1:111" ht="12.75" customHeight="1">
      <c r="A59" s="1959"/>
      <c r="B59" s="1960"/>
      <c r="C59" s="1960"/>
      <c r="D59" s="1960"/>
      <c r="E59" s="1960"/>
      <c r="F59" s="1960"/>
      <c r="G59" s="1960"/>
      <c r="H59" s="1960"/>
      <c r="I59" s="1960"/>
      <c r="J59" s="1960"/>
      <c r="K59" s="1960"/>
      <c r="L59" s="1960"/>
      <c r="M59" s="1960"/>
      <c r="N59" s="1960"/>
      <c r="O59" s="1960"/>
      <c r="P59" s="1960"/>
      <c r="Q59" s="1960"/>
      <c r="R59" s="1960"/>
      <c r="S59" s="1960"/>
      <c r="T59" s="1960"/>
      <c r="U59" s="1960"/>
      <c r="V59" s="1960"/>
      <c r="W59" s="1960"/>
      <c r="X59" s="1960"/>
      <c r="Y59" s="1960"/>
      <c r="Z59" s="1960"/>
      <c r="AA59" s="1960"/>
      <c r="AB59" s="1960"/>
      <c r="AC59" s="1960"/>
      <c r="AD59" s="1960"/>
      <c r="AE59" s="1960"/>
      <c r="AF59" s="1960"/>
      <c r="AG59" s="1960"/>
      <c r="AH59" s="1960"/>
      <c r="AI59" s="1960"/>
      <c r="AJ59" s="1960"/>
      <c r="AK59" s="1960"/>
      <c r="AL59" s="1960"/>
      <c r="AM59" s="1960"/>
      <c r="AN59" s="1960"/>
      <c r="AO59" s="1960"/>
      <c r="AP59" s="1960"/>
      <c r="AQ59" s="1960"/>
      <c r="AR59" s="1960"/>
      <c r="AS59" s="1960"/>
      <c r="AT59" s="1960"/>
      <c r="AU59" s="1960"/>
      <c r="AV59" s="1960"/>
      <c r="AW59" s="1960"/>
      <c r="AX59" s="1960"/>
      <c r="AY59" s="1960"/>
      <c r="AZ59" s="1960"/>
      <c r="BA59" s="1960"/>
      <c r="BB59" s="1960"/>
      <c r="BC59" s="1960"/>
      <c r="BD59" s="1960"/>
      <c r="BE59" s="1960"/>
      <c r="BF59" s="1960"/>
      <c r="BG59" s="1960"/>
      <c r="BH59" s="1960"/>
      <c r="BI59" s="1960"/>
      <c r="BJ59" s="1960"/>
      <c r="BK59" s="1960"/>
      <c r="BL59" s="1960"/>
      <c r="BM59" s="1960"/>
      <c r="BN59" s="1960"/>
      <c r="BO59" s="1960"/>
      <c r="BP59" s="1960"/>
      <c r="BQ59" s="1960"/>
      <c r="BR59" s="1960"/>
      <c r="BS59" s="1960"/>
      <c r="BT59" s="1960"/>
      <c r="BU59" s="1960"/>
      <c r="BV59" s="1960"/>
      <c r="BW59" s="1960"/>
      <c r="BX59" s="1960"/>
      <c r="BY59" s="1960"/>
      <c r="BZ59" s="1960"/>
      <c r="CA59" s="1960"/>
      <c r="CB59" s="1960"/>
      <c r="CC59" s="1960"/>
      <c r="CD59" s="1960"/>
      <c r="CE59" s="1960"/>
      <c r="CF59" s="1960"/>
      <c r="CG59" s="1960"/>
      <c r="CH59" s="1960"/>
      <c r="CI59" s="1960"/>
      <c r="CJ59" s="1960"/>
      <c r="CK59" s="1960"/>
      <c r="CL59" s="1960"/>
      <c r="CM59" s="1960"/>
      <c r="CN59" s="1960"/>
      <c r="CO59" s="1960"/>
      <c r="CP59" s="1960"/>
      <c r="CQ59" s="1960"/>
      <c r="CR59" s="1960"/>
      <c r="CS59" s="1960"/>
      <c r="CT59" s="1960"/>
      <c r="CU59" s="1960"/>
      <c r="CV59" s="1960"/>
      <c r="CW59" s="1960"/>
      <c r="CX59" s="1960"/>
      <c r="CY59" s="1960"/>
      <c r="CZ59" s="1960"/>
      <c r="DA59" s="1960"/>
      <c r="DB59" s="1960"/>
      <c r="DC59" s="1960"/>
      <c r="DD59" s="1960"/>
      <c r="DE59" s="1960"/>
      <c r="DF59" s="1960"/>
      <c r="DG59" s="1961"/>
    </row>
    <row r="60" spans="1:111" ht="12.75" customHeight="1">
      <c r="A60" s="1959"/>
      <c r="B60" s="1960"/>
      <c r="C60" s="1960"/>
      <c r="D60" s="1960"/>
      <c r="E60" s="1960"/>
      <c r="F60" s="1960"/>
      <c r="G60" s="1960"/>
      <c r="H60" s="1960"/>
      <c r="I60" s="1960"/>
      <c r="J60" s="1960"/>
      <c r="K60" s="1960"/>
      <c r="L60" s="1960"/>
      <c r="M60" s="1960"/>
      <c r="N60" s="1960"/>
      <c r="O60" s="1960"/>
      <c r="P60" s="1960"/>
      <c r="Q60" s="1960"/>
      <c r="R60" s="1960"/>
      <c r="S60" s="1960"/>
      <c r="T60" s="1960"/>
      <c r="U60" s="1960"/>
      <c r="V60" s="1960"/>
      <c r="W60" s="1960"/>
      <c r="X60" s="1960"/>
      <c r="Y60" s="1960"/>
      <c r="Z60" s="1960"/>
      <c r="AA60" s="1960"/>
      <c r="AB60" s="1960"/>
      <c r="AC60" s="1960"/>
      <c r="AD60" s="1960"/>
      <c r="AE60" s="1960"/>
      <c r="AF60" s="1960"/>
      <c r="AG60" s="1960"/>
      <c r="AH60" s="1960"/>
      <c r="AI60" s="1960"/>
      <c r="AJ60" s="1960"/>
      <c r="AK60" s="1960"/>
      <c r="AL60" s="1960"/>
      <c r="AM60" s="1960"/>
      <c r="AN60" s="1960"/>
      <c r="AO60" s="1960"/>
      <c r="AP60" s="1960"/>
      <c r="AQ60" s="1960"/>
      <c r="AR60" s="1960"/>
      <c r="AS60" s="1960"/>
      <c r="AT60" s="1960"/>
      <c r="AU60" s="1960"/>
      <c r="AV60" s="1960"/>
      <c r="AW60" s="1960"/>
      <c r="AX60" s="1960"/>
      <c r="AY60" s="1960"/>
      <c r="AZ60" s="1960"/>
      <c r="BA60" s="1960"/>
      <c r="BB60" s="1960"/>
      <c r="BC60" s="1960"/>
      <c r="BD60" s="1960"/>
      <c r="BE60" s="1960"/>
      <c r="BF60" s="1960"/>
      <c r="BG60" s="1960"/>
      <c r="BH60" s="1960"/>
      <c r="BI60" s="1960"/>
      <c r="BJ60" s="1960"/>
      <c r="BK60" s="1960"/>
      <c r="BL60" s="1960"/>
      <c r="BM60" s="1960"/>
      <c r="BN60" s="1960"/>
      <c r="BO60" s="1960"/>
      <c r="BP60" s="1960"/>
      <c r="BQ60" s="1960"/>
      <c r="BR60" s="1960"/>
      <c r="BS60" s="1960"/>
      <c r="BT60" s="1960"/>
      <c r="BU60" s="1960"/>
      <c r="BV60" s="1960"/>
      <c r="BW60" s="1960"/>
      <c r="BX60" s="1960"/>
      <c r="BY60" s="1960"/>
      <c r="BZ60" s="1960"/>
      <c r="CA60" s="1960"/>
      <c r="CB60" s="1960"/>
      <c r="CC60" s="1960"/>
      <c r="CD60" s="1960"/>
      <c r="CE60" s="1960"/>
      <c r="CF60" s="1960"/>
      <c r="CG60" s="1960"/>
      <c r="CH60" s="1960"/>
      <c r="CI60" s="1960"/>
      <c r="CJ60" s="1960"/>
      <c r="CK60" s="1960"/>
      <c r="CL60" s="1960"/>
      <c r="CM60" s="1960"/>
      <c r="CN60" s="1960"/>
      <c r="CO60" s="1960"/>
      <c r="CP60" s="1960"/>
      <c r="CQ60" s="1960"/>
      <c r="CR60" s="1960"/>
      <c r="CS60" s="1960"/>
      <c r="CT60" s="1960"/>
      <c r="CU60" s="1960"/>
      <c r="CV60" s="1960"/>
      <c r="CW60" s="1960"/>
      <c r="CX60" s="1960"/>
      <c r="CY60" s="1960"/>
      <c r="CZ60" s="1960"/>
      <c r="DA60" s="1960"/>
      <c r="DB60" s="1960"/>
      <c r="DC60" s="1960"/>
      <c r="DD60" s="1960"/>
      <c r="DE60" s="1960"/>
      <c r="DF60" s="1960"/>
      <c r="DG60" s="1961"/>
    </row>
    <row r="61" spans="1:111" ht="12.75" customHeight="1">
      <c r="A61" s="1959"/>
      <c r="B61" s="1960"/>
      <c r="C61" s="1960"/>
      <c r="D61" s="1960"/>
      <c r="E61" s="1960"/>
      <c r="F61" s="1960"/>
      <c r="G61" s="1960"/>
      <c r="H61" s="1960"/>
      <c r="I61" s="1960"/>
      <c r="J61" s="1960"/>
      <c r="K61" s="1960"/>
      <c r="L61" s="1960"/>
      <c r="M61" s="1960"/>
      <c r="N61" s="1960"/>
      <c r="O61" s="1960"/>
      <c r="P61" s="1960"/>
      <c r="Q61" s="1960"/>
      <c r="R61" s="1960"/>
      <c r="S61" s="1960"/>
      <c r="T61" s="1960"/>
      <c r="U61" s="1960"/>
      <c r="V61" s="1960"/>
      <c r="W61" s="1960"/>
      <c r="X61" s="1960"/>
      <c r="Y61" s="1960"/>
      <c r="Z61" s="1960"/>
      <c r="AA61" s="1960"/>
      <c r="AB61" s="1960"/>
      <c r="AC61" s="1960"/>
      <c r="AD61" s="1960"/>
      <c r="AE61" s="1960"/>
      <c r="AF61" s="1960"/>
      <c r="AG61" s="1960"/>
      <c r="AH61" s="1960"/>
      <c r="AI61" s="1960"/>
      <c r="AJ61" s="1960"/>
      <c r="AK61" s="1960"/>
      <c r="AL61" s="1960"/>
      <c r="AM61" s="1960"/>
      <c r="AN61" s="1960"/>
      <c r="AO61" s="1960"/>
      <c r="AP61" s="1960"/>
      <c r="AQ61" s="1960"/>
      <c r="AR61" s="1960"/>
      <c r="AS61" s="1960"/>
      <c r="AT61" s="1960"/>
      <c r="AU61" s="1960"/>
      <c r="AV61" s="1960"/>
      <c r="AW61" s="1960"/>
      <c r="AX61" s="1960"/>
      <c r="AY61" s="1960"/>
      <c r="AZ61" s="1960"/>
      <c r="BA61" s="1960"/>
      <c r="BB61" s="1960"/>
      <c r="BC61" s="1960"/>
      <c r="BD61" s="1960"/>
      <c r="BE61" s="1960"/>
      <c r="BF61" s="1960"/>
      <c r="BG61" s="1960"/>
      <c r="BH61" s="1960"/>
      <c r="BI61" s="1960"/>
      <c r="BJ61" s="1960"/>
      <c r="BK61" s="1960"/>
      <c r="BL61" s="1960"/>
      <c r="BM61" s="1960"/>
      <c r="BN61" s="1960"/>
      <c r="BO61" s="1960"/>
      <c r="BP61" s="1960"/>
      <c r="BQ61" s="1960"/>
      <c r="BR61" s="1960"/>
      <c r="BS61" s="1960"/>
      <c r="BT61" s="1960"/>
      <c r="BU61" s="1960"/>
      <c r="BV61" s="1960"/>
      <c r="BW61" s="1960"/>
      <c r="BX61" s="1960"/>
      <c r="BY61" s="1960"/>
      <c r="BZ61" s="1960"/>
      <c r="CA61" s="1960"/>
      <c r="CB61" s="1960"/>
      <c r="CC61" s="1960"/>
      <c r="CD61" s="1960"/>
      <c r="CE61" s="1960"/>
      <c r="CF61" s="1960"/>
      <c r="CG61" s="1960"/>
      <c r="CH61" s="1960"/>
      <c r="CI61" s="1960"/>
      <c r="CJ61" s="1960"/>
      <c r="CK61" s="1960"/>
      <c r="CL61" s="1960"/>
      <c r="CM61" s="1960"/>
      <c r="CN61" s="1960"/>
      <c r="CO61" s="1960"/>
      <c r="CP61" s="1960"/>
      <c r="CQ61" s="1960"/>
      <c r="CR61" s="1960"/>
      <c r="CS61" s="1960"/>
      <c r="CT61" s="1960"/>
      <c r="CU61" s="1960"/>
      <c r="CV61" s="1960"/>
      <c r="CW61" s="1960"/>
      <c r="CX61" s="1960"/>
      <c r="CY61" s="1960"/>
      <c r="CZ61" s="1960"/>
      <c r="DA61" s="1960"/>
      <c r="DB61" s="1960"/>
      <c r="DC61" s="1960"/>
      <c r="DD61" s="1960"/>
      <c r="DE61" s="1960"/>
      <c r="DF61" s="1960"/>
      <c r="DG61" s="1961"/>
    </row>
    <row r="62" spans="1:111" ht="12.75" customHeight="1">
      <c r="A62" s="1959"/>
      <c r="B62" s="1960"/>
      <c r="C62" s="1960"/>
      <c r="D62" s="1960"/>
      <c r="E62" s="1960"/>
      <c r="F62" s="1960"/>
      <c r="G62" s="1960"/>
      <c r="H62" s="1960"/>
      <c r="I62" s="1960"/>
      <c r="J62" s="1960"/>
      <c r="K62" s="1960"/>
      <c r="L62" s="1960"/>
      <c r="M62" s="1960"/>
      <c r="N62" s="1960"/>
      <c r="O62" s="1960"/>
      <c r="P62" s="1960"/>
      <c r="Q62" s="1960"/>
      <c r="R62" s="1960"/>
      <c r="S62" s="1960"/>
      <c r="T62" s="1960"/>
      <c r="U62" s="1960"/>
      <c r="V62" s="1960"/>
      <c r="W62" s="1960"/>
      <c r="X62" s="1960"/>
      <c r="Y62" s="1960"/>
      <c r="Z62" s="1960"/>
      <c r="AA62" s="1960"/>
      <c r="AB62" s="1960"/>
      <c r="AC62" s="1960"/>
      <c r="AD62" s="1960"/>
      <c r="AE62" s="1960"/>
      <c r="AF62" s="1960"/>
      <c r="AG62" s="1960"/>
      <c r="AH62" s="1960"/>
      <c r="AI62" s="1960"/>
      <c r="AJ62" s="1960"/>
      <c r="AK62" s="1960"/>
      <c r="AL62" s="1960"/>
      <c r="AM62" s="1960"/>
      <c r="AN62" s="1960"/>
      <c r="AO62" s="1960"/>
      <c r="AP62" s="1960"/>
      <c r="AQ62" s="1960"/>
      <c r="AR62" s="1960"/>
      <c r="AS62" s="1960"/>
      <c r="AT62" s="1960"/>
      <c r="AU62" s="1960"/>
      <c r="AV62" s="1960"/>
      <c r="AW62" s="1960"/>
      <c r="AX62" s="1960"/>
      <c r="AY62" s="1960"/>
      <c r="AZ62" s="1960"/>
      <c r="BA62" s="1960"/>
      <c r="BB62" s="1960"/>
      <c r="BC62" s="1960"/>
      <c r="BD62" s="1960"/>
      <c r="BE62" s="1960"/>
      <c r="BF62" s="1960"/>
      <c r="BG62" s="1960"/>
      <c r="BH62" s="1960"/>
      <c r="BI62" s="1960"/>
      <c r="BJ62" s="1960"/>
      <c r="BK62" s="1960"/>
      <c r="BL62" s="1960"/>
      <c r="BM62" s="1960"/>
      <c r="BN62" s="1960"/>
      <c r="BO62" s="1960"/>
      <c r="BP62" s="1960"/>
      <c r="BQ62" s="1960"/>
      <c r="BR62" s="1960"/>
      <c r="BS62" s="1960"/>
      <c r="BT62" s="1960"/>
      <c r="BU62" s="1960"/>
      <c r="BV62" s="1962" t="s">
        <v>93</v>
      </c>
      <c r="BW62" s="1962"/>
      <c r="BX62" s="1962"/>
      <c r="BY62" s="1962"/>
      <c r="BZ62" s="1962"/>
      <c r="CA62" s="1962"/>
      <c r="CB62" s="1962"/>
      <c r="CC62" s="1962"/>
      <c r="CD62" s="1962"/>
      <c r="CE62" s="1963"/>
      <c r="CF62" s="1963"/>
      <c r="CG62" s="1963"/>
      <c r="CH62" s="1963"/>
      <c r="CI62" s="1963"/>
      <c r="CJ62" s="1963"/>
      <c r="CK62" s="1963"/>
      <c r="CL62" s="1963"/>
      <c r="CM62" s="1963"/>
      <c r="CN62" s="1963"/>
      <c r="CO62" s="1963"/>
      <c r="CP62" s="1963"/>
      <c r="CQ62" s="1963"/>
      <c r="CR62" s="1963"/>
      <c r="CS62" s="1963"/>
      <c r="CT62" s="1963"/>
      <c r="CU62" s="1963"/>
      <c r="CV62" s="1963"/>
      <c r="CW62" s="1963"/>
      <c r="CX62" s="1963"/>
      <c r="CY62" s="1963"/>
      <c r="CZ62" s="1963"/>
      <c r="DA62" s="1963"/>
      <c r="DB62" s="1963"/>
      <c r="DC62" s="1963"/>
      <c r="DD62" s="1963"/>
      <c r="DE62" s="1963"/>
      <c r="DF62" s="1963"/>
      <c r="DG62" s="138"/>
    </row>
    <row r="63" spans="1:111" ht="12.75" customHeight="1" thickBot="1">
      <c r="A63" s="1964"/>
      <c r="B63" s="1965"/>
      <c r="C63" s="1965"/>
      <c r="D63" s="1965"/>
      <c r="E63" s="1965"/>
      <c r="F63" s="1965"/>
      <c r="G63" s="1965"/>
      <c r="H63" s="1965"/>
      <c r="I63" s="1965"/>
      <c r="J63" s="1965"/>
      <c r="K63" s="1965"/>
      <c r="L63" s="1965"/>
      <c r="M63" s="1965"/>
      <c r="N63" s="1965"/>
      <c r="O63" s="1965"/>
      <c r="P63" s="1965"/>
      <c r="Q63" s="1965"/>
      <c r="R63" s="1965"/>
      <c r="S63" s="1965"/>
      <c r="T63" s="1965"/>
      <c r="U63" s="1965"/>
      <c r="V63" s="1965"/>
      <c r="W63" s="1965"/>
      <c r="X63" s="1965"/>
      <c r="Y63" s="1965"/>
      <c r="Z63" s="1965"/>
      <c r="AA63" s="1965"/>
      <c r="AB63" s="1965"/>
      <c r="AC63" s="1965"/>
      <c r="AD63" s="1965"/>
      <c r="AE63" s="1965"/>
      <c r="AF63" s="1965"/>
      <c r="AG63" s="1965"/>
      <c r="AH63" s="1965"/>
      <c r="AI63" s="1965"/>
      <c r="AJ63" s="1965"/>
      <c r="AK63" s="1965"/>
      <c r="AL63" s="1965"/>
      <c r="AM63" s="1965"/>
      <c r="AN63" s="1965"/>
      <c r="AO63" s="1965"/>
      <c r="AP63" s="1965"/>
      <c r="AQ63" s="1965"/>
      <c r="AR63" s="1965"/>
      <c r="AS63" s="1965"/>
      <c r="AT63" s="1965"/>
      <c r="AU63" s="1965"/>
      <c r="AV63" s="1965"/>
      <c r="AW63" s="1965"/>
      <c r="AX63" s="1965"/>
      <c r="AY63" s="1965"/>
      <c r="AZ63" s="1965"/>
      <c r="BA63" s="1965"/>
      <c r="BB63" s="1965"/>
      <c r="BC63" s="1965"/>
      <c r="BD63" s="1965"/>
      <c r="BE63" s="1965"/>
      <c r="BF63" s="1965"/>
      <c r="BG63" s="1965"/>
      <c r="BH63" s="1965"/>
      <c r="BI63" s="1965"/>
      <c r="BJ63" s="1965"/>
      <c r="BK63" s="1965"/>
      <c r="BL63" s="1965"/>
      <c r="BM63" s="1965"/>
      <c r="BN63" s="1965"/>
      <c r="BO63" s="1965"/>
      <c r="BP63" s="1965"/>
      <c r="BQ63" s="1965"/>
      <c r="BR63" s="1965"/>
      <c r="BS63" s="1965"/>
      <c r="BT63" s="1965"/>
      <c r="BU63" s="1965"/>
      <c r="BV63" s="1965"/>
      <c r="BW63" s="1965"/>
      <c r="BX63" s="1965"/>
      <c r="BY63" s="1965"/>
      <c r="BZ63" s="1965"/>
      <c r="CA63" s="1965"/>
      <c r="CB63" s="1965"/>
      <c r="CC63" s="1965"/>
      <c r="CD63" s="1965"/>
      <c r="CE63" s="1965"/>
      <c r="CF63" s="1965"/>
      <c r="CG63" s="1965"/>
      <c r="CH63" s="1965"/>
      <c r="CI63" s="1965"/>
      <c r="CJ63" s="1965"/>
      <c r="CK63" s="1965"/>
      <c r="CL63" s="1965"/>
      <c r="CM63" s="1965"/>
      <c r="CN63" s="1965"/>
      <c r="CO63" s="1965"/>
      <c r="CP63" s="1965"/>
      <c r="CQ63" s="1965"/>
      <c r="CR63" s="1965"/>
      <c r="CS63" s="1965"/>
      <c r="CT63" s="1965"/>
      <c r="CU63" s="1965"/>
      <c r="CV63" s="1965"/>
      <c r="CW63" s="1965"/>
      <c r="CX63" s="1965"/>
      <c r="CY63" s="1965"/>
      <c r="CZ63" s="1965"/>
      <c r="DA63" s="1965"/>
      <c r="DB63" s="1965"/>
      <c r="DC63" s="1965"/>
      <c r="DD63" s="1965"/>
      <c r="DE63" s="1965"/>
      <c r="DF63" s="1965"/>
      <c r="DG63" s="1966"/>
    </row>
  </sheetData>
  <sheetProtection/>
  <mergeCells count="409">
    <mergeCell ref="A1:N2"/>
    <mergeCell ref="O1:CG1"/>
    <mergeCell ref="CH1:DG1"/>
    <mergeCell ref="O2:CG2"/>
    <mergeCell ref="CH2:DG2"/>
    <mergeCell ref="A3:R3"/>
    <mergeCell ref="S3:CG3"/>
    <mergeCell ref="CH3:DG3"/>
    <mergeCell ref="BA5:BG7"/>
    <mergeCell ref="BH5:BV7"/>
    <mergeCell ref="BW5:CC7"/>
    <mergeCell ref="CD5:CR7"/>
    <mergeCell ref="CS5:DG7"/>
    <mergeCell ref="DL3:DX3"/>
    <mergeCell ref="D8:AZ8"/>
    <mergeCell ref="BA8:BG8"/>
    <mergeCell ref="BH8:BV8"/>
    <mergeCell ref="BW8:CC8"/>
    <mergeCell ref="CD8:CR8"/>
    <mergeCell ref="A4:R4"/>
    <mergeCell ref="S4:BO4"/>
    <mergeCell ref="BP4:CG4"/>
    <mergeCell ref="CH4:DG4"/>
    <mergeCell ref="A5:AZ7"/>
    <mergeCell ref="CS8:DG8"/>
    <mergeCell ref="A9:C9"/>
    <mergeCell ref="D9:F9"/>
    <mergeCell ref="G9:AZ9"/>
    <mergeCell ref="BA9:BG9"/>
    <mergeCell ref="BH9:BV9"/>
    <mergeCell ref="BW9:CC9"/>
    <mergeCell ref="CD9:CR9"/>
    <mergeCell ref="CS9:DG9"/>
    <mergeCell ref="A8:C8"/>
    <mergeCell ref="A10:C10"/>
    <mergeCell ref="D10:F10"/>
    <mergeCell ref="G10:AZ10"/>
    <mergeCell ref="BA10:BG10"/>
    <mergeCell ref="BH10:BV10"/>
    <mergeCell ref="BW10:CC10"/>
    <mergeCell ref="CD10:CR10"/>
    <mergeCell ref="CS10:DG10"/>
    <mergeCell ref="A11:C11"/>
    <mergeCell ref="D11:F11"/>
    <mergeCell ref="G11:AZ11"/>
    <mergeCell ref="BA11:BG11"/>
    <mergeCell ref="BH11:BV11"/>
    <mergeCell ref="BW11:CC11"/>
    <mergeCell ref="CD11:CR11"/>
    <mergeCell ref="CS11:DG11"/>
    <mergeCell ref="A12:C12"/>
    <mergeCell ref="D12:F12"/>
    <mergeCell ref="G12:AZ12"/>
    <mergeCell ref="BA12:BG12"/>
    <mergeCell ref="BH12:BV12"/>
    <mergeCell ref="BW12:CC12"/>
    <mergeCell ref="CD12:CR12"/>
    <mergeCell ref="CS12:DG12"/>
    <mergeCell ref="A13:C13"/>
    <mergeCell ref="D13:F13"/>
    <mergeCell ref="G13:AZ13"/>
    <mergeCell ref="BA13:BG13"/>
    <mergeCell ref="BH13:BV13"/>
    <mergeCell ref="BW13:CC13"/>
    <mergeCell ref="CD13:CR13"/>
    <mergeCell ref="CS13:DG13"/>
    <mergeCell ref="A14:C14"/>
    <mergeCell ref="D14:F14"/>
    <mergeCell ref="G14:AZ14"/>
    <mergeCell ref="BA14:BG14"/>
    <mergeCell ref="BH14:BV14"/>
    <mergeCell ref="BW14:CC14"/>
    <mergeCell ref="CD14:CR14"/>
    <mergeCell ref="CS14:DG14"/>
    <mergeCell ref="BW16:CC16"/>
    <mergeCell ref="A15:C15"/>
    <mergeCell ref="D15:F15"/>
    <mergeCell ref="G15:AZ15"/>
    <mergeCell ref="BA15:BG15"/>
    <mergeCell ref="BH15:BV15"/>
    <mergeCell ref="BW15:CC15"/>
    <mergeCell ref="CD15:CR15"/>
    <mergeCell ref="CS15:DG15"/>
    <mergeCell ref="CD16:CR16"/>
    <mergeCell ref="CS16:DG16"/>
    <mergeCell ref="CS17:DG17"/>
    <mergeCell ref="A16:C16"/>
    <mergeCell ref="D16:F16"/>
    <mergeCell ref="G16:AZ16"/>
    <mergeCell ref="BA16:BG16"/>
    <mergeCell ref="BH16:BV16"/>
    <mergeCell ref="BA18:BG18"/>
    <mergeCell ref="BH18:BK18"/>
    <mergeCell ref="BL18:DC18"/>
    <mergeCell ref="BA17:BG17"/>
    <mergeCell ref="BH17:BV17"/>
    <mergeCell ref="BW17:CC17"/>
    <mergeCell ref="CD17:CR17"/>
    <mergeCell ref="DD18:DG18"/>
    <mergeCell ref="A17:C17"/>
    <mergeCell ref="D17:AZ17"/>
    <mergeCell ref="A19:BG19"/>
    <mergeCell ref="BH19:BK19"/>
    <mergeCell ref="BL19:DC19"/>
    <mergeCell ref="DD19:DG19"/>
    <mergeCell ref="A18:C18"/>
    <mergeCell ref="D18:F18"/>
    <mergeCell ref="G18:AZ18"/>
    <mergeCell ref="A20:C20"/>
    <mergeCell ref="D20:F20"/>
    <mergeCell ref="G20:AZ20"/>
    <mergeCell ref="BA20:BG20"/>
    <mergeCell ref="BH20:BV20"/>
    <mergeCell ref="BW20:CC20"/>
    <mergeCell ref="CD20:CR20"/>
    <mergeCell ref="CS20:DG20"/>
    <mergeCell ref="A21:C21"/>
    <mergeCell ref="D21:F21"/>
    <mergeCell ref="G21:AZ21"/>
    <mergeCell ref="BA21:BG21"/>
    <mergeCell ref="BH21:BV21"/>
    <mergeCell ref="BW21:CC21"/>
    <mergeCell ref="CD21:CR21"/>
    <mergeCell ref="CS21:DG21"/>
    <mergeCell ref="A22:C22"/>
    <mergeCell ref="D22:K22"/>
    <mergeCell ref="L22:AZ22"/>
    <mergeCell ref="BA22:BG22"/>
    <mergeCell ref="BH22:BV22"/>
    <mergeCell ref="BW22:CC22"/>
    <mergeCell ref="CD22:CR22"/>
    <mergeCell ref="CS22:DG22"/>
    <mergeCell ref="A23:C23"/>
    <mergeCell ref="D23:K23"/>
    <mergeCell ref="L23:AZ23"/>
    <mergeCell ref="BA23:BG23"/>
    <mergeCell ref="BH23:BV23"/>
    <mergeCell ref="BW23:CC23"/>
    <mergeCell ref="CD23:CR23"/>
    <mergeCell ref="CS23:DG23"/>
    <mergeCell ref="CS25:DG25"/>
    <mergeCell ref="A24:C24"/>
    <mergeCell ref="D24:K24"/>
    <mergeCell ref="L24:AZ24"/>
    <mergeCell ref="BA24:BG24"/>
    <mergeCell ref="BH24:BV24"/>
    <mergeCell ref="BW24:CC24"/>
    <mergeCell ref="BW26:CC26"/>
    <mergeCell ref="CD24:CR24"/>
    <mergeCell ref="CS24:DG24"/>
    <mergeCell ref="A25:C25"/>
    <mergeCell ref="D25:K25"/>
    <mergeCell ref="L25:AZ25"/>
    <mergeCell ref="BA25:BG25"/>
    <mergeCell ref="BH25:BV25"/>
    <mergeCell ref="BW25:CC25"/>
    <mergeCell ref="CD25:CR25"/>
    <mergeCell ref="CS26:DG26"/>
    <mergeCell ref="A27:C27"/>
    <mergeCell ref="D27:F27"/>
    <mergeCell ref="G27:AZ27"/>
    <mergeCell ref="BA27:BG27"/>
    <mergeCell ref="BH27:BV27"/>
    <mergeCell ref="BW27:CC27"/>
    <mergeCell ref="CD27:CR27"/>
    <mergeCell ref="CS27:DG27"/>
    <mergeCell ref="A26:C26"/>
    <mergeCell ref="D28:AZ28"/>
    <mergeCell ref="BA28:BG28"/>
    <mergeCell ref="BH28:BV28"/>
    <mergeCell ref="BW28:CC28"/>
    <mergeCell ref="CD28:CR28"/>
    <mergeCell ref="CD26:CR26"/>
    <mergeCell ref="D26:F26"/>
    <mergeCell ref="G26:AZ26"/>
    <mergeCell ref="BA26:BG26"/>
    <mergeCell ref="BH26:BV26"/>
    <mergeCell ref="CS28:DG28"/>
    <mergeCell ref="A29:C29"/>
    <mergeCell ref="D29:F29"/>
    <mergeCell ref="G29:AZ29"/>
    <mergeCell ref="BA29:BG29"/>
    <mergeCell ref="BH29:BV29"/>
    <mergeCell ref="BW29:CC29"/>
    <mergeCell ref="CD29:CR29"/>
    <mergeCell ref="CS29:DG29"/>
    <mergeCell ref="A28:C28"/>
    <mergeCell ref="A30:C30"/>
    <mergeCell ref="D30:F30"/>
    <mergeCell ref="G30:AZ30"/>
    <mergeCell ref="BA30:BG30"/>
    <mergeCell ref="BH30:BV30"/>
    <mergeCell ref="BW30:CC30"/>
    <mergeCell ref="CD30:CR30"/>
    <mergeCell ref="CS30:DG30"/>
    <mergeCell ref="A31:C31"/>
    <mergeCell ref="D31:K31"/>
    <mergeCell ref="L31:AZ31"/>
    <mergeCell ref="BA31:BG31"/>
    <mergeCell ref="BH31:BV31"/>
    <mergeCell ref="BW31:CC31"/>
    <mergeCell ref="CD31:CR31"/>
    <mergeCell ref="CS31:DG31"/>
    <mergeCell ref="CS33:DG33"/>
    <mergeCell ref="A32:C32"/>
    <mergeCell ref="D32:K32"/>
    <mergeCell ref="L32:AZ32"/>
    <mergeCell ref="BA32:BG32"/>
    <mergeCell ref="BH32:BV32"/>
    <mergeCell ref="BW32:CC32"/>
    <mergeCell ref="BW34:CC34"/>
    <mergeCell ref="CD32:CR32"/>
    <mergeCell ref="CS32:DG32"/>
    <mergeCell ref="A33:C33"/>
    <mergeCell ref="D33:K33"/>
    <mergeCell ref="L33:AZ33"/>
    <mergeCell ref="BA33:BG33"/>
    <mergeCell ref="BH33:BV33"/>
    <mergeCell ref="BW33:CC33"/>
    <mergeCell ref="CD33:CR33"/>
    <mergeCell ref="CS34:DG34"/>
    <mergeCell ref="A35:C35"/>
    <mergeCell ref="D35:K35"/>
    <mergeCell ref="L35:AZ35"/>
    <mergeCell ref="BA35:BG35"/>
    <mergeCell ref="BH35:BV35"/>
    <mergeCell ref="BW35:CC35"/>
    <mergeCell ref="CD35:CR35"/>
    <mergeCell ref="CS35:DG35"/>
    <mergeCell ref="A34:C34"/>
    <mergeCell ref="D36:F36"/>
    <mergeCell ref="G36:AZ36"/>
    <mergeCell ref="BA36:BG36"/>
    <mergeCell ref="BH36:BV36"/>
    <mergeCell ref="BW36:CC36"/>
    <mergeCell ref="CD34:CR34"/>
    <mergeCell ref="D34:K34"/>
    <mergeCell ref="L34:AZ34"/>
    <mergeCell ref="BA34:BG34"/>
    <mergeCell ref="BH34:BV34"/>
    <mergeCell ref="CD36:CR36"/>
    <mergeCell ref="CS36:DG36"/>
    <mergeCell ref="A37:C37"/>
    <mergeCell ref="D37:AZ37"/>
    <mergeCell ref="BA37:BG37"/>
    <mergeCell ref="BH37:BV37"/>
    <mergeCell ref="BW37:CC37"/>
    <mergeCell ref="CD37:CR37"/>
    <mergeCell ref="CS37:DG37"/>
    <mergeCell ref="A36:C36"/>
    <mergeCell ref="A38:C38"/>
    <mergeCell ref="D38:F38"/>
    <mergeCell ref="G38:AZ38"/>
    <mergeCell ref="BA38:BG39"/>
    <mergeCell ref="BH38:BK38"/>
    <mergeCell ref="BL38:DC38"/>
    <mergeCell ref="DD38:DG38"/>
    <mergeCell ref="A39:AZ39"/>
    <mergeCell ref="BH39:BK39"/>
    <mergeCell ref="BL39:DC39"/>
    <mergeCell ref="DD39:DG39"/>
    <mergeCell ref="A40:C40"/>
    <mergeCell ref="D40:F40"/>
    <mergeCell ref="G40:AZ40"/>
    <mergeCell ref="BA40:BG40"/>
    <mergeCell ref="BH40:BV40"/>
    <mergeCell ref="BW40:CC40"/>
    <mergeCell ref="CD40:CR40"/>
    <mergeCell ref="CS40:DG40"/>
    <mergeCell ref="A41:C41"/>
    <mergeCell ref="D41:F41"/>
    <mergeCell ref="G41:AZ41"/>
    <mergeCell ref="BA41:BG41"/>
    <mergeCell ref="BH41:BV41"/>
    <mergeCell ref="BW41:CC41"/>
    <mergeCell ref="CD41:CR41"/>
    <mergeCell ref="CS41:DG41"/>
    <mergeCell ref="A42:C42"/>
    <mergeCell ref="D42:K42"/>
    <mergeCell ref="L42:AZ42"/>
    <mergeCell ref="BA42:BG42"/>
    <mergeCell ref="BH42:BV42"/>
    <mergeCell ref="BW42:CC42"/>
    <mergeCell ref="CD42:CR42"/>
    <mergeCell ref="CS42:DG42"/>
    <mergeCell ref="A43:C43"/>
    <mergeCell ref="D43:K43"/>
    <mergeCell ref="L43:AZ43"/>
    <mergeCell ref="BA43:BG43"/>
    <mergeCell ref="BH43:BV43"/>
    <mergeCell ref="BW43:CC43"/>
    <mergeCell ref="CD43:CR43"/>
    <mergeCell ref="CS43:DG43"/>
    <mergeCell ref="A44:C44"/>
    <mergeCell ref="D44:K44"/>
    <mergeCell ref="L44:AZ44"/>
    <mergeCell ref="BA44:BG44"/>
    <mergeCell ref="BH44:BV44"/>
    <mergeCell ref="BW44:CC44"/>
    <mergeCell ref="CD44:CR44"/>
    <mergeCell ref="CS44:DG44"/>
    <mergeCell ref="A45:C45"/>
    <mergeCell ref="D45:K45"/>
    <mergeCell ref="L45:AZ45"/>
    <mergeCell ref="BA45:BG45"/>
    <mergeCell ref="BH45:BV45"/>
    <mergeCell ref="BW45:CC45"/>
    <mergeCell ref="CD45:CR45"/>
    <mergeCell ref="CS45:DG45"/>
    <mergeCell ref="A46:C46"/>
    <mergeCell ref="D46:K46"/>
    <mergeCell ref="L46:AZ46"/>
    <mergeCell ref="BA46:BG46"/>
    <mergeCell ref="BH46:BV46"/>
    <mergeCell ref="BW46:CC46"/>
    <mergeCell ref="CD46:CR46"/>
    <mergeCell ref="CS46:DG46"/>
    <mergeCell ref="A47:C47"/>
    <mergeCell ref="D47:K47"/>
    <mergeCell ref="L47:AZ47"/>
    <mergeCell ref="BA47:BG47"/>
    <mergeCell ref="BH47:BV47"/>
    <mergeCell ref="BW47:CC47"/>
    <mergeCell ref="CD47:CR47"/>
    <mergeCell ref="CS47:DG47"/>
    <mergeCell ref="A48:C48"/>
    <mergeCell ref="D48:F48"/>
    <mergeCell ref="G48:AZ48"/>
    <mergeCell ref="BA48:BG48"/>
    <mergeCell ref="BH48:BV48"/>
    <mergeCell ref="BW48:CC48"/>
    <mergeCell ref="CD48:CR48"/>
    <mergeCell ref="CS48:DG48"/>
    <mergeCell ref="A49:C49"/>
    <mergeCell ref="D49:F49"/>
    <mergeCell ref="G49:AZ49"/>
    <mergeCell ref="BA49:BG49"/>
    <mergeCell ref="BH49:BV49"/>
    <mergeCell ref="BW49:CC49"/>
    <mergeCell ref="CD49:CR49"/>
    <mergeCell ref="CS49:DG49"/>
    <mergeCell ref="A50:C50"/>
    <mergeCell ref="D50:K50"/>
    <mergeCell ref="L50:AZ50"/>
    <mergeCell ref="BA50:BG50"/>
    <mergeCell ref="BH50:BV50"/>
    <mergeCell ref="BW50:CC50"/>
    <mergeCell ref="CD50:CR50"/>
    <mergeCell ref="CS50:DG50"/>
    <mergeCell ref="A51:C51"/>
    <mergeCell ref="D51:K51"/>
    <mergeCell ref="L51:AZ51"/>
    <mergeCell ref="BA51:BG51"/>
    <mergeCell ref="BH51:BV51"/>
    <mergeCell ref="BW51:CC51"/>
    <mergeCell ref="CD51:CR51"/>
    <mergeCell ref="CS51:DG51"/>
    <mergeCell ref="A52:C52"/>
    <mergeCell ref="D52:K52"/>
    <mergeCell ref="L52:AZ52"/>
    <mergeCell ref="BA52:BG52"/>
    <mergeCell ref="BH52:BV52"/>
    <mergeCell ref="BW52:CC52"/>
    <mergeCell ref="CD52:CR52"/>
    <mergeCell ref="CS52:DG52"/>
    <mergeCell ref="A53:C53"/>
    <mergeCell ref="D53:K53"/>
    <mergeCell ref="L53:AZ53"/>
    <mergeCell ref="BA53:BG53"/>
    <mergeCell ref="BH53:BV53"/>
    <mergeCell ref="BW53:CC53"/>
    <mergeCell ref="CD53:CR53"/>
    <mergeCell ref="CS53:DG53"/>
    <mergeCell ref="A54:C54"/>
    <mergeCell ref="D54:K54"/>
    <mergeCell ref="L54:AZ54"/>
    <mergeCell ref="BA54:BG54"/>
    <mergeCell ref="BH54:BV54"/>
    <mergeCell ref="BW54:CC54"/>
    <mergeCell ref="CD54:CR54"/>
    <mergeCell ref="CS54:DG54"/>
    <mergeCell ref="CD56:CR56"/>
    <mergeCell ref="CS56:DG56"/>
    <mergeCell ref="A55:C55"/>
    <mergeCell ref="D55:F55"/>
    <mergeCell ref="G55:AZ55"/>
    <mergeCell ref="BA55:BG55"/>
    <mergeCell ref="BH55:BV55"/>
    <mergeCell ref="BW55:CC55"/>
    <mergeCell ref="BW57:CC57"/>
    <mergeCell ref="CD57:CR57"/>
    <mergeCell ref="CD55:CR55"/>
    <mergeCell ref="CS55:DG55"/>
    <mergeCell ref="A56:C56"/>
    <mergeCell ref="D56:F56"/>
    <mergeCell ref="G56:AZ56"/>
    <mergeCell ref="BA56:BG56"/>
    <mergeCell ref="BH56:BV56"/>
    <mergeCell ref="BW56:CC56"/>
    <mergeCell ref="CS57:DG57"/>
    <mergeCell ref="A58:DG61"/>
    <mergeCell ref="A62:BU62"/>
    <mergeCell ref="BV62:CD62"/>
    <mergeCell ref="CE62:DF62"/>
    <mergeCell ref="A63:DG63"/>
    <mergeCell ref="A57:C57"/>
    <mergeCell ref="D57:AZ57"/>
    <mergeCell ref="BA57:BG57"/>
    <mergeCell ref="BH57:BV57"/>
  </mergeCells>
  <hyperlinks>
    <hyperlink ref="DL3:DR3" location="'P &amp; L'!A1" display="Main Page"/>
    <hyperlink ref="DL3:DX3" location="'IT-2'!X10" display="Main Page"/>
  </hyperlinks>
  <printOptions horizontalCentered="1"/>
  <pageMargins left="0.5" right="0.5" top="0.5" bottom="0.5"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DY971"/>
  <sheetViews>
    <sheetView zoomScale="150" zoomScaleNormal="150" zoomScalePageLayoutView="0" workbookViewId="0" topLeftCell="A1">
      <selection activeCell="DM3" sqref="DM3:DY3"/>
    </sheetView>
  </sheetViews>
  <sheetFormatPr defaultColWidth="0.85546875" defaultRowHeight="12.75"/>
  <cols>
    <col min="1" max="16384" width="0.85546875" style="117" customWidth="1"/>
  </cols>
  <sheetData>
    <row r="1" spans="1:111" ht="16.5" thickBot="1">
      <c r="A1" s="1806"/>
      <c r="B1" s="1807"/>
      <c r="C1" s="1807"/>
      <c r="D1" s="1807"/>
      <c r="E1" s="1807"/>
      <c r="F1" s="1807"/>
      <c r="G1" s="1807"/>
      <c r="H1" s="1807"/>
      <c r="I1" s="1807"/>
      <c r="J1" s="1807"/>
      <c r="K1" s="1807"/>
      <c r="L1" s="1807"/>
      <c r="M1" s="1807"/>
      <c r="N1" s="1807"/>
      <c r="O1" s="1871" t="s">
        <v>199</v>
      </c>
      <c r="P1" s="1871"/>
      <c r="Q1" s="1871"/>
      <c r="R1" s="1871"/>
      <c r="S1" s="1871"/>
      <c r="T1" s="1871"/>
      <c r="U1" s="1871"/>
      <c r="V1" s="1871"/>
      <c r="W1" s="1871"/>
      <c r="X1" s="1871"/>
      <c r="Y1" s="1871"/>
      <c r="Z1" s="1871"/>
      <c r="AA1" s="1871"/>
      <c r="AB1" s="1871"/>
      <c r="AC1" s="1871"/>
      <c r="AD1" s="1871"/>
      <c r="AE1" s="1871"/>
      <c r="AF1" s="1871"/>
      <c r="AG1" s="1871"/>
      <c r="AH1" s="1871"/>
      <c r="AI1" s="1871"/>
      <c r="AJ1" s="1871"/>
      <c r="AK1" s="1871"/>
      <c r="AL1" s="1871"/>
      <c r="AM1" s="1871"/>
      <c r="AN1" s="1871"/>
      <c r="AO1" s="1871"/>
      <c r="AP1" s="1871"/>
      <c r="AQ1" s="1871"/>
      <c r="AR1" s="1871"/>
      <c r="AS1" s="1871"/>
      <c r="AT1" s="1871"/>
      <c r="AU1" s="1871"/>
      <c r="AV1" s="1871"/>
      <c r="AW1" s="1871"/>
      <c r="AX1" s="1871"/>
      <c r="AY1" s="1871"/>
      <c r="AZ1" s="1871"/>
      <c r="BA1" s="1871"/>
      <c r="BB1" s="1871"/>
      <c r="BC1" s="1871"/>
      <c r="BD1" s="1871"/>
      <c r="BE1" s="1871"/>
      <c r="BF1" s="1871"/>
      <c r="BG1" s="1871"/>
      <c r="BH1" s="1871"/>
      <c r="BI1" s="1871"/>
      <c r="BJ1" s="1871"/>
      <c r="BK1" s="1871"/>
      <c r="BL1" s="1871"/>
      <c r="BM1" s="1871"/>
      <c r="BN1" s="1871"/>
      <c r="BO1" s="1871"/>
      <c r="BP1" s="1871"/>
      <c r="BQ1" s="1871"/>
      <c r="BR1" s="1871"/>
      <c r="BS1" s="1871"/>
      <c r="BT1" s="1871"/>
      <c r="BU1" s="1871"/>
      <c r="BV1" s="1871"/>
      <c r="BW1" s="1871"/>
      <c r="BX1" s="1871"/>
      <c r="BY1" s="1871"/>
      <c r="BZ1" s="1871"/>
      <c r="CA1" s="1871"/>
      <c r="CB1" s="1871"/>
      <c r="CC1" s="1871"/>
      <c r="CD1" s="1871"/>
      <c r="CE1" s="1871"/>
      <c r="CF1" s="1871"/>
      <c r="CG1" s="1871"/>
      <c r="CH1" s="1871"/>
      <c r="CI1" s="1871"/>
      <c r="CJ1" s="1871"/>
      <c r="CK1" s="1871"/>
      <c r="CL1" s="1871"/>
      <c r="CM1" s="1871"/>
      <c r="CN1" s="1871"/>
      <c r="CO1" s="1871"/>
      <c r="CP1" s="2062">
        <v>2013</v>
      </c>
      <c r="CQ1" s="2063"/>
      <c r="CR1" s="2063"/>
      <c r="CS1" s="2063"/>
      <c r="CT1" s="2063"/>
      <c r="CU1" s="2063"/>
      <c r="CV1" s="2063"/>
      <c r="CW1" s="2063"/>
      <c r="CX1" s="2063"/>
      <c r="CY1" s="2063"/>
      <c r="CZ1" s="2063"/>
      <c r="DA1" s="2063"/>
      <c r="DB1" s="2063"/>
      <c r="DC1" s="2063"/>
      <c r="DD1" s="2063"/>
      <c r="DE1" s="2063"/>
      <c r="DF1" s="2063"/>
      <c r="DG1" s="2064"/>
    </row>
    <row r="2" spans="1:111" ht="23.25" customHeight="1" thickBot="1">
      <c r="A2" s="1808"/>
      <c r="B2" s="1809"/>
      <c r="C2" s="1809"/>
      <c r="D2" s="1809"/>
      <c r="E2" s="1809"/>
      <c r="F2" s="1809"/>
      <c r="G2" s="1809"/>
      <c r="H2" s="1809"/>
      <c r="I2" s="1809"/>
      <c r="J2" s="1809"/>
      <c r="K2" s="1809"/>
      <c r="L2" s="1809"/>
      <c r="M2" s="1809"/>
      <c r="N2" s="1809"/>
      <c r="O2" s="2065" t="s">
        <v>200</v>
      </c>
      <c r="P2" s="2065"/>
      <c r="Q2" s="2065"/>
      <c r="R2" s="2065"/>
      <c r="S2" s="2065"/>
      <c r="T2" s="2065"/>
      <c r="U2" s="2065"/>
      <c r="V2" s="2065"/>
      <c r="W2" s="2065"/>
      <c r="X2" s="2065"/>
      <c r="Y2" s="2065"/>
      <c r="Z2" s="2065"/>
      <c r="AA2" s="2065"/>
      <c r="AB2" s="2065"/>
      <c r="AC2" s="2065"/>
      <c r="AD2" s="2065"/>
      <c r="AE2" s="2065"/>
      <c r="AF2" s="2065"/>
      <c r="AG2" s="2065"/>
      <c r="AH2" s="2065"/>
      <c r="AI2" s="2065"/>
      <c r="AJ2" s="2065"/>
      <c r="AK2" s="2065"/>
      <c r="AL2" s="2065"/>
      <c r="AM2" s="2065"/>
      <c r="AN2" s="2065"/>
      <c r="AO2" s="2065"/>
      <c r="AP2" s="2065"/>
      <c r="AQ2" s="2065"/>
      <c r="AR2" s="2065"/>
      <c r="AS2" s="2065"/>
      <c r="AT2" s="2065"/>
      <c r="AU2" s="2065"/>
      <c r="AV2" s="2065"/>
      <c r="AW2" s="2065"/>
      <c r="AX2" s="2065"/>
      <c r="AY2" s="2065"/>
      <c r="AZ2" s="2065"/>
      <c r="BA2" s="2065"/>
      <c r="BB2" s="2065"/>
      <c r="BC2" s="2065"/>
      <c r="BD2" s="2065"/>
      <c r="BE2" s="2065"/>
      <c r="BF2" s="2065"/>
      <c r="BG2" s="2065"/>
      <c r="BH2" s="2065"/>
      <c r="BI2" s="2065"/>
      <c r="BJ2" s="2065"/>
      <c r="BK2" s="2065"/>
      <c r="BL2" s="2065"/>
      <c r="BM2" s="2065"/>
      <c r="BN2" s="2065"/>
      <c r="BO2" s="2065"/>
      <c r="BP2" s="2065"/>
      <c r="BQ2" s="2065"/>
      <c r="BR2" s="2065"/>
      <c r="BS2" s="2065"/>
      <c r="BT2" s="2065"/>
      <c r="BU2" s="2065"/>
      <c r="BV2" s="2065"/>
      <c r="BW2" s="2065"/>
      <c r="BX2" s="2065"/>
      <c r="BY2" s="2065"/>
      <c r="BZ2" s="2065"/>
      <c r="CA2" s="2065"/>
      <c r="CB2" s="2065"/>
      <c r="CC2" s="2065"/>
      <c r="CD2" s="2065"/>
      <c r="CE2" s="2065"/>
      <c r="CF2" s="2065"/>
      <c r="CG2" s="2065"/>
      <c r="CH2" s="2065"/>
      <c r="CI2" s="2065"/>
      <c r="CJ2" s="2065"/>
      <c r="CK2" s="2065"/>
      <c r="CL2" s="2065"/>
      <c r="CM2" s="2065"/>
      <c r="CN2" s="2065"/>
      <c r="CO2" s="2065"/>
      <c r="CP2" s="2066" t="s">
        <v>201</v>
      </c>
      <c r="CQ2" s="2067"/>
      <c r="CR2" s="2067"/>
      <c r="CS2" s="2067"/>
      <c r="CT2" s="2067"/>
      <c r="CU2" s="2067"/>
      <c r="CV2" s="2067"/>
      <c r="CW2" s="2067"/>
      <c r="CX2" s="2067"/>
      <c r="CY2" s="2067"/>
      <c r="CZ2" s="2067"/>
      <c r="DA2" s="2067"/>
      <c r="DB2" s="2067"/>
      <c r="DC2" s="2067"/>
      <c r="DD2" s="2067"/>
      <c r="DE2" s="2067"/>
      <c r="DF2" s="2067"/>
      <c r="DG2" s="2068"/>
    </row>
    <row r="3" spans="1:129" ht="12" customHeight="1">
      <c r="A3" s="2069" t="s">
        <v>202</v>
      </c>
      <c r="B3" s="2070"/>
      <c r="C3" s="2071"/>
      <c r="D3" s="1983" t="s">
        <v>198</v>
      </c>
      <c r="E3" s="1983"/>
      <c r="F3" s="1983"/>
      <c r="G3" s="1983"/>
      <c r="H3" s="1983"/>
      <c r="I3" s="1983"/>
      <c r="J3" s="1983"/>
      <c r="K3" s="1983"/>
      <c r="L3" s="1983"/>
      <c r="M3" s="1983"/>
      <c r="N3" s="1983"/>
      <c r="O3" s="1983"/>
      <c r="P3" s="1983"/>
      <c r="Q3" s="1983"/>
      <c r="R3" s="1983"/>
      <c r="S3" s="1983"/>
      <c r="T3" s="1983"/>
      <c r="U3" s="1983"/>
      <c r="V3" s="2078">
        <f>IF('IT-2'!CR10="I",'IT-2'!X10,'IT-2'!X11)</f>
        <v>0</v>
      </c>
      <c r="W3" s="2078"/>
      <c r="X3" s="2078"/>
      <c r="Y3" s="2078"/>
      <c r="Z3" s="2078"/>
      <c r="AA3" s="2078"/>
      <c r="AB3" s="2078"/>
      <c r="AC3" s="2078"/>
      <c r="AD3" s="2078"/>
      <c r="AE3" s="2078"/>
      <c r="AF3" s="2078"/>
      <c r="AG3" s="2078"/>
      <c r="AH3" s="2078"/>
      <c r="AI3" s="2078"/>
      <c r="AJ3" s="2078"/>
      <c r="AK3" s="2078"/>
      <c r="AL3" s="2078"/>
      <c r="AM3" s="2078"/>
      <c r="AN3" s="2078"/>
      <c r="AO3" s="2078"/>
      <c r="AP3" s="2078"/>
      <c r="AQ3" s="2078"/>
      <c r="AR3" s="2078"/>
      <c r="AS3" s="2078"/>
      <c r="AT3" s="2078"/>
      <c r="AU3" s="2078"/>
      <c r="AV3" s="2078"/>
      <c r="AW3" s="2078"/>
      <c r="AX3" s="2078"/>
      <c r="AY3" s="2078"/>
      <c r="AZ3" s="2078"/>
      <c r="BA3" s="2078"/>
      <c r="BB3" s="2078"/>
      <c r="BC3" s="2078"/>
      <c r="BD3" s="2078"/>
      <c r="BE3" s="2078"/>
      <c r="BF3" s="2078"/>
      <c r="BG3" s="2078"/>
      <c r="BH3" s="2078"/>
      <c r="BI3" s="2078"/>
      <c r="BJ3" s="2078"/>
      <c r="BK3" s="2078"/>
      <c r="BL3" s="2078"/>
      <c r="BM3" s="2078"/>
      <c r="BN3" s="2078"/>
      <c r="BO3" s="2078"/>
      <c r="BP3" s="2078"/>
      <c r="BQ3" s="2078"/>
      <c r="BR3" s="2078"/>
      <c r="BS3" s="2078"/>
      <c r="BT3" s="2078"/>
      <c r="BU3" s="2078"/>
      <c r="BV3" s="2078"/>
      <c r="BW3" s="2078"/>
      <c r="BX3" s="2078"/>
      <c r="BY3" s="2078"/>
      <c r="BZ3" s="2078"/>
      <c r="CA3" s="1833" t="s">
        <v>7</v>
      </c>
      <c r="CB3" s="1833"/>
      <c r="CC3" s="1833"/>
      <c r="CD3" s="1833"/>
      <c r="CE3" s="1833"/>
      <c r="CF3" s="1833"/>
      <c r="CG3" s="1833"/>
      <c r="CH3" s="1833"/>
      <c r="CI3" s="1833"/>
      <c r="CJ3" s="1833"/>
      <c r="CK3" s="1833"/>
      <c r="CL3" s="1833"/>
      <c r="CM3" s="1833"/>
      <c r="CN3" s="1833"/>
      <c r="CO3" s="1833"/>
      <c r="CP3" s="2079">
        <f>'Annex-F'!S4</f>
        <v>0</v>
      </c>
      <c r="CQ3" s="2080"/>
      <c r="CR3" s="2080"/>
      <c r="CS3" s="2080"/>
      <c r="CT3" s="2080"/>
      <c r="CU3" s="2080"/>
      <c r="CV3" s="2080"/>
      <c r="CW3" s="2080"/>
      <c r="CX3" s="2080"/>
      <c r="CY3" s="2080"/>
      <c r="CZ3" s="2080"/>
      <c r="DA3" s="2080"/>
      <c r="DB3" s="2080"/>
      <c r="DC3" s="2080"/>
      <c r="DD3" s="2080"/>
      <c r="DE3" s="2080"/>
      <c r="DF3" s="2080"/>
      <c r="DG3" s="2081"/>
      <c r="DM3" s="1914" t="s">
        <v>299</v>
      </c>
      <c r="DN3" s="1915"/>
      <c r="DO3" s="1915"/>
      <c r="DP3" s="1915"/>
      <c r="DQ3" s="1915"/>
      <c r="DR3" s="1915"/>
      <c r="DS3" s="1915"/>
      <c r="DT3" s="1915"/>
      <c r="DU3" s="1915"/>
      <c r="DV3" s="1915"/>
      <c r="DW3" s="1915"/>
      <c r="DX3" s="1915"/>
      <c r="DY3" s="1916"/>
    </row>
    <row r="4" spans="1:129" ht="12" customHeight="1">
      <c r="A4" s="2072"/>
      <c r="B4" s="2073"/>
      <c r="C4" s="2074"/>
      <c r="D4" s="1895" t="s">
        <v>203</v>
      </c>
      <c r="E4" s="1895"/>
      <c r="F4" s="1895"/>
      <c r="G4" s="1895"/>
      <c r="H4" s="1895"/>
      <c r="I4" s="1895"/>
      <c r="J4" s="1895"/>
      <c r="K4" s="1895"/>
      <c r="L4" s="1895"/>
      <c r="M4" s="1895"/>
      <c r="N4" s="1895"/>
      <c r="O4" s="1895"/>
      <c r="P4" s="1895"/>
      <c r="Q4" s="1895"/>
      <c r="R4" s="1895"/>
      <c r="S4" s="1895"/>
      <c r="T4" s="1895"/>
      <c r="U4" s="1895"/>
      <c r="V4" s="2055">
        <f>'Annex-F'!CH4</f>
        <v>0</v>
      </c>
      <c r="W4" s="2055"/>
      <c r="X4" s="2055"/>
      <c r="Y4" s="2055"/>
      <c r="Z4" s="2055"/>
      <c r="AA4" s="2055"/>
      <c r="AB4" s="2055"/>
      <c r="AC4" s="2055"/>
      <c r="AD4" s="2055"/>
      <c r="AE4" s="2055"/>
      <c r="AF4" s="2055"/>
      <c r="AG4" s="2055"/>
      <c r="AH4" s="2055"/>
      <c r="AI4" s="2055"/>
      <c r="AJ4" s="2055"/>
      <c r="AK4" s="2055"/>
      <c r="AL4" s="2055"/>
      <c r="AM4" s="2055"/>
      <c r="AN4" s="2055"/>
      <c r="AO4" s="2055"/>
      <c r="AP4" s="2055"/>
      <c r="AQ4" s="2055"/>
      <c r="AR4" s="2055"/>
      <c r="AS4" s="2055"/>
      <c r="AT4" s="2055"/>
      <c r="AU4" s="2055"/>
      <c r="AV4" s="2055"/>
      <c r="AW4" s="2055"/>
      <c r="AX4" s="2055"/>
      <c r="AY4" s="2055"/>
      <c r="AZ4" s="2055"/>
      <c r="BA4" s="2055"/>
      <c r="BB4" s="2055"/>
      <c r="BC4" s="2055"/>
      <c r="BD4" s="2055"/>
      <c r="BE4" s="2055"/>
      <c r="BF4" s="2055"/>
      <c r="BG4" s="2055"/>
      <c r="BH4" s="2055"/>
      <c r="BI4" s="2055"/>
      <c r="BJ4" s="2055"/>
      <c r="BK4" s="2055"/>
      <c r="BL4" s="2055"/>
      <c r="BM4" s="2055"/>
      <c r="BN4" s="2055"/>
      <c r="BO4" s="2055"/>
      <c r="BP4" s="2055"/>
      <c r="BQ4" s="2055"/>
      <c r="BR4" s="2055"/>
      <c r="BS4" s="2055"/>
      <c r="BT4" s="2055"/>
      <c r="BU4" s="2055"/>
      <c r="BV4" s="2055"/>
      <c r="BW4" s="2055"/>
      <c r="BX4" s="2055"/>
      <c r="BY4" s="2055"/>
      <c r="BZ4" s="2055"/>
      <c r="CA4" s="1825" t="s">
        <v>8</v>
      </c>
      <c r="CB4" s="1825"/>
      <c r="CC4" s="1825"/>
      <c r="CD4" s="1825"/>
      <c r="CE4" s="1825"/>
      <c r="CF4" s="1825"/>
      <c r="CG4" s="1825"/>
      <c r="CH4" s="1825"/>
      <c r="CI4" s="1825"/>
      <c r="CJ4" s="1825"/>
      <c r="CK4" s="1825"/>
      <c r="CL4" s="1825"/>
      <c r="CM4" s="1825"/>
      <c r="CN4" s="1825"/>
      <c r="CO4" s="1825"/>
      <c r="CP4" s="2056">
        <v>2013</v>
      </c>
      <c r="CQ4" s="2057"/>
      <c r="CR4" s="2057"/>
      <c r="CS4" s="2057"/>
      <c r="CT4" s="2057"/>
      <c r="CU4" s="2057"/>
      <c r="CV4" s="2057"/>
      <c r="CW4" s="2057"/>
      <c r="CX4" s="2057"/>
      <c r="CY4" s="2057"/>
      <c r="CZ4" s="2057"/>
      <c r="DA4" s="2057"/>
      <c r="DB4" s="2057"/>
      <c r="DC4" s="2057"/>
      <c r="DD4" s="2057"/>
      <c r="DE4" s="2057"/>
      <c r="DF4" s="2057"/>
      <c r="DG4" s="2058"/>
      <c r="DM4" s="135"/>
      <c r="DN4" s="135"/>
      <c r="DO4" s="135"/>
      <c r="DP4" s="135"/>
      <c r="DQ4" s="135"/>
      <c r="DR4" s="135"/>
      <c r="DS4" s="135"/>
      <c r="DT4" s="135"/>
      <c r="DU4" s="135"/>
      <c r="DV4" s="135"/>
      <c r="DW4" s="135"/>
      <c r="DX4" s="135"/>
      <c r="DY4" s="135"/>
    </row>
    <row r="5" spans="1:111" ht="12" customHeight="1">
      <c r="A5" s="2072"/>
      <c r="B5" s="2073"/>
      <c r="C5" s="2074"/>
      <c r="D5" s="1895" t="s">
        <v>4</v>
      </c>
      <c r="E5" s="1895"/>
      <c r="F5" s="1895"/>
      <c r="G5" s="1895"/>
      <c r="H5" s="1895"/>
      <c r="I5" s="1895"/>
      <c r="J5" s="1895"/>
      <c r="K5" s="1895"/>
      <c r="L5" s="1895"/>
      <c r="M5" s="1895"/>
      <c r="N5" s="1895"/>
      <c r="O5" s="1895"/>
      <c r="P5" s="1895"/>
      <c r="Q5" s="1895"/>
      <c r="R5" s="1895"/>
      <c r="S5" s="1895"/>
      <c r="T5" s="1895"/>
      <c r="U5" s="1895"/>
      <c r="V5" s="2055">
        <f>'IT-2'!X11</f>
        <v>0</v>
      </c>
      <c r="W5" s="2055"/>
      <c r="X5" s="2055"/>
      <c r="Y5" s="2055"/>
      <c r="Z5" s="2055"/>
      <c r="AA5" s="2055"/>
      <c r="AB5" s="2055"/>
      <c r="AC5" s="2055"/>
      <c r="AD5" s="2055"/>
      <c r="AE5" s="2055"/>
      <c r="AF5" s="2055"/>
      <c r="AG5" s="2055"/>
      <c r="AH5" s="2055"/>
      <c r="AI5" s="2055"/>
      <c r="AJ5" s="2055"/>
      <c r="AK5" s="2055"/>
      <c r="AL5" s="2055"/>
      <c r="AM5" s="2055"/>
      <c r="AN5" s="2055"/>
      <c r="AO5" s="2055"/>
      <c r="AP5" s="2055"/>
      <c r="AQ5" s="2055"/>
      <c r="AR5" s="2055"/>
      <c r="AS5" s="2055"/>
      <c r="AT5" s="2055"/>
      <c r="AU5" s="2055"/>
      <c r="AV5" s="2055"/>
      <c r="AW5" s="2055"/>
      <c r="AX5" s="2055"/>
      <c r="AY5" s="2055"/>
      <c r="AZ5" s="2055"/>
      <c r="BA5" s="2055"/>
      <c r="BB5" s="2055"/>
      <c r="BC5" s="2055"/>
      <c r="BD5" s="2055"/>
      <c r="BE5" s="2055"/>
      <c r="BF5" s="2055"/>
      <c r="BG5" s="2055"/>
      <c r="BH5" s="2055"/>
      <c r="BI5" s="2055"/>
      <c r="BJ5" s="2055"/>
      <c r="BK5" s="2055"/>
      <c r="BL5" s="2055"/>
      <c r="BM5" s="2055"/>
      <c r="BN5" s="2055"/>
      <c r="BO5" s="2055"/>
      <c r="BP5" s="2055"/>
      <c r="BQ5" s="2055"/>
      <c r="BR5" s="2055"/>
      <c r="BS5" s="2055"/>
      <c r="BT5" s="2055"/>
      <c r="BU5" s="2055"/>
      <c r="BV5" s="2055"/>
      <c r="BW5" s="2055"/>
      <c r="BX5" s="2055"/>
      <c r="BY5" s="2055"/>
      <c r="BZ5" s="2055"/>
      <c r="CA5" s="1825" t="s">
        <v>32</v>
      </c>
      <c r="CB5" s="1825"/>
      <c r="CC5" s="1825"/>
      <c r="CD5" s="1825"/>
      <c r="CE5" s="1825"/>
      <c r="CF5" s="1825"/>
      <c r="CG5" s="1825"/>
      <c r="CH5" s="1825"/>
      <c r="CI5" s="1825"/>
      <c r="CJ5" s="1825"/>
      <c r="CK5" s="1825"/>
      <c r="CL5" s="1825"/>
      <c r="CM5" s="1825"/>
      <c r="CN5" s="1825"/>
      <c r="CO5" s="1825"/>
      <c r="CP5" s="2059" t="str">
        <f>'Annex-C'!EQ5</f>
        <v>RTO, LAHORE.</v>
      </c>
      <c r="CQ5" s="2060"/>
      <c r="CR5" s="2060"/>
      <c r="CS5" s="2060"/>
      <c r="CT5" s="2060"/>
      <c r="CU5" s="2060"/>
      <c r="CV5" s="2060"/>
      <c r="CW5" s="2060"/>
      <c r="CX5" s="2060"/>
      <c r="CY5" s="2060"/>
      <c r="CZ5" s="2060"/>
      <c r="DA5" s="2060"/>
      <c r="DB5" s="2060"/>
      <c r="DC5" s="2060"/>
      <c r="DD5" s="2060"/>
      <c r="DE5" s="2060"/>
      <c r="DF5" s="2060"/>
      <c r="DG5" s="2061"/>
    </row>
    <row r="6" spans="1:111" ht="12" customHeight="1" thickBot="1">
      <c r="A6" s="2075"/>
      <c r="B6" s="2076"/>
      <c r="C6" s="2077"/>
      <c r="D6" s="2039" t="s">
        <v>204</v>
      </c>
      <c r="E6" s="2039"/>
      <c r="F6" s="2039"/>
      <c r="G6" s="2039"/>
      <c r="H6" s="2039"/>
      <c r="I6" s="2039"/>
      <c r="J6" s="2039"/>
      <c r="K6" s="2039"/>
      <c r="L6" s="2039"/>
      <c r="M6" s="2039"/>
      <c r="N6" s="2039"/>
      <c r="O6" s="2039"/>
      <c r="P6" s="2039"/>
      <c r="Q6" s="2039"/>
      <c r="R6" s="2039"/>
      <c r="S6" s="2039"/>
      <c r="T6" s="2039"/>
      <c r="U6" s="2039"/>
      <c r="V6" s="2040">
        <f>'IT-2'!X12</f>
        <v>0</v>
      </c>
      <c r="W6" s="2040"/>
      <c r="X6" s="2040"/>
      <c r="Y6" s="2040"/>
      <c r="Z6" s="2040"/>
      <c r="AA6" s="2040"/>
      <c r="AB6" s="2040"/>
      <c r="AC6" s="2040"/>
      <c r="AD6" s="2040"/>
      <c r="AE6" s="2040"/>
      <c r="AF6" s="2040"/>
      <c r="AG6" s="2040"/>
      <c r="AH6" s="2040"/>
      <c r="AI6" s="2040"/>
      <c r="AJ6" s="2040"/>
      <c r="AK6" s="2040"/>
      <c r="AL6" s="2040"/>
      <c r="AM6" s="2040"/>
      <c r="AN6" s="2040"/>
      <c r="AO6" s="2040"/>
      <c r="AP6" s="2040"/>
      <c r="AQ6" s="2040"/>
      <c r="AR6" s="2040"/>
      <c r="AS6" s="2040"/>
      <c r="AT6" s="2040"/>
      <c r="AU6" s="2040"/>
      <c r="AV6" s="2040"/>
      <c r="AW6" s="2040"/>
      <c r="AX6" s="2040"/>
      <c r="AY6" s="2040"/>
      <c r="AZ6" s="2040"/>
      <c r="BA6" s="2040"/>
      <c r="BB6" s="2040"/>
      <c r="BC6" s="2040"/>
      <c r="BD6" s="2040"/>
      <c r="BE6" s="2040"/>
      <c r="BF6" s="2040"/>
      <c r="BG6" s="2040"/>
      <c r="BH6" s="2040"/>
      <c r="BI6" s="2040"/>
      <c r="BJ6" s="2040"/>
      <c r="BK6" s="2040"/>
      <c r="BL6" s="2040"/>
      <c r="BM6" s="2040"/>
      <c r="BN6" s="2040"/>
      <c r="BO6" s="2040"/>
      <c r="BP6" s="2040"/>
      <c r="BQ6" s="2040"/>
      <c r="BR6" s="2040"/>
      <c r="BS6" s="2040"/>
      <c r="BT6" s="2040"/>
      <c r="BU6" s="2040"/>
      <c r="BV6" s="2040"/>
      <c r="BW6" s="2040"/>
      <c r="BX6" s="2040"/>
      <c r="BY6" s="2040"/>
      <c r="BZ6" s="2040"/>
      <c r="CA6" s="1899" t="s">
        <v>205</v>
      </c>
      <c r="CB6" s="1899"/>
      <c r="CC6" s="1899"/>
      <c r="CD6" s="1899"/>
      <c r="CE6" s="1899"/>
      <c r="CF6" s="1899"/>
      <c r="CG6" s="1899"/>
      <c r="CH6" s="1899"/>
      <c r="CI6" s="1899"/>
      <c r="CJ6" s="1899"/>
      <c r="CK6" s="1899"/>
      <c r="CL6" s="1899"/>
      <c r="CM6" s="1899"/>
      <c r="CN6" s="1899"/>
      <c r="CO6" s="1899"/>
      <c r="CP6" s="2041" t="s">
        <v>291</v>
      </c>
      <c r="CQ6" s="2042"/>
      <c r="CR6" s="2042"/>
      <c r="CS6" s="2042"/>
      <c r="CT6" s="2042"/>
      <c r="CU6" s="2042"/>
      <c r="CV6" s="2042"/>
      <c r="CW6" s="2042"/>
      <c r="CX6" s="2042"/>
      <c r="CY6" s="2042"/>
      <c r="CZ6" s="2042"/>
      <c r="DA6" s="2042"/>
      <c r="DB6" s="2042"/>
      <c r="DC6" s="2042"/>
      <c r="DD6" s="2042"/>
      <c r="DE6" s="2042"/>
      <c r="DF6" s="2042"/>
      <c r="DG6" s="2043"/>
    </row>
    <row r="7" spans="1:111" ht="12" customHeight="1" thickBot="1">
      <c r="A7" s="2044" t="s">
        <v>229</v>
      </c>
      <c r="B7" s="2045"/>
      <c r="C7" s="2046"/>
      <c r="D7" s="1934" t="s">
        <v>197</v>
      </c>
      <c r="E7" s="1935"/>
      <c r="F7" s="1936"/>
      <c r="G7" s="2053" t="s">
        <v>141</v>
      </c>
      <c r="H7" s="1948"/>
      <c r="I7" s="1948"/>
      <c r="J7" s="1948"/>
      <c r="K7" s="1948"/>
      <c r="L7" s="1948"/>
      <c r="M7" s="1948"/>
      <c r="N7" s="1948"/>
      <c r="O7" s="1948"/>
      <c r="P7" s="1948"/>
      <c r="Q7" s="1948"/>
      <c r="R7" s="1948"/>
      <c r="S7" s="1948"/>
      <c r="T7" s="1948"/>
      <c r="U7" s="1948"/>
      <c r="V7" s="1948"/>
      <c r="W7" s="1948"/>
      <c r="X7" s="1948"/>
      <c r="Y7" s="1948"/>
      <c r="Z7" s="1948"/>
      <c r="AA7" s="1948"/>
      <c r="AB7" s="1948"/>
      <c r="AC7" s="1948"/>
      <c r="AD7" s="1948"/>
      <c r="AE7" s="1948"/>
      <c r="AF7" s="1948"/>
      <c r="AG7" s="1948"/>
      <c r="AH7" s="1948"/>
      <c r="AI7" s="1948"/>
      <c r="AJ7" s="1948"/>
      <c r="AK7" s="1948"/>
      <c r="AL7" s="1948"/>
      <c r="AM7" s="1948"/>
      <c r="AN7" s="1948"/>
      <c r="AO7" s="1948"/>
      <c r="AP7" s="1948"/>
      <c r="AQ7" s="1948"/>
      <c r="AR7" s="1948"/>
      <c r="AS7" s="1948"/>
      <c r="AT7" s="1948"/>
      <c r="AU7" s="1948"/>
      <c r="AV7" s="1948"/>
      <c r="AW7" s="1948"/>
      <c r="AX7" s="1948"/>
      <c r="AY7" s="1948"/>
      <c r="AZ7" s="1948"/>
      <c r="BA7" s="1948"/>
      <c r="BB7" s="1948"/>
      <c r="BC7" s="1948"/>
      <c r="BD7" s="1948"/>
      <c r="BE7" s="1948"/>
      <c r="BF7" s="1948"/>
      <c r="BG7" s="1948"/>
      <c r="BH7" s="1948"/>
      <c r="BI7" s="1948"/>
      <c r="BJ7" s="1948"/>
      <c r="BK7" s="1948"/>
      <c r="BL7" s="1948"/>
      <c r="BM7" s="1948"/>
      <c r="BN7" s="1948"/>
      <c r="BO7" s="1948"/>
      <c r="BP7" s="1948"/>
      <c r="BQ7" s="1948"/>
      <c r="BR7" s="1948"/>
      <c r="BS7" s="1948"/>
      <c r="BT7" s="1948"/>
      <c r="BU7" s="1948"/>
      <c r="BV7" s="1948"/>
      <c r="BW7" s="1948"/>
      <c r="BX7" s="1948"/>
      <c r="BY7" s="1948"/>
      <c r="BZ7" s="1948"/>
      <c r="CA7" s="1948"/>
      <c r="CB7" s="1948"/>
      <c r="CC7" s="1948"/>
      <c r="CD7" s="1948"/>
      <c r="CE7" s="1948"/>
      <c r="CF7" s="1948"/>
      <c r="CG7" s="2054"/>
      <c r="CH7" s="1937" t="s">
        <v>11</v>
      </c>
      <c r="CI7" s="1937"/>
      <c r="CJ7" s="1937"/>
      <c r="CK7" s="1937"/>
      <c r="CL7" s="1937"/>
      <c r="CM7" s="1937"/>
      <c r="CN7" s="1937"/>
      <c r="CO7" s="1937"/>
      <c r="CP7" s="1938" t="s">
        <v>143</v>
      </c>
      <c r="CQ7" s="1938"/>
      <c r="CR7" s="1938"/>
      <c r="CS7" s="1938"/>
      <c r="CT7" s="1938"/>
      <c r="CU7" s="1938"/>
      <c r="CV7" s="1938"/>
      <c r="CW7" s="1938"/>
      <c r="CX7" s="1938"/>
      <c r="CY7" s="1938"/>
      <c r="CZ7" s="1938"/>
      <c r="DA7" s="1938"/>
      <c r="DB7" s="1938"/>
      <c r="DC7" s="1938"/>
      <c r="DD7" s="1938"/>
      <c r="DE7" s="1938"/>
      <c r="DF7" s="1938"/>
      <c r="DG7" s="1939"/>
    </row>
    <row r="8" spans="1:111" ht="19.5" customHeight="1">
      <c r="A8" s="2047"/>
      <c r="B8" s="2048"/>
      <c r="C8" s="2049"/>
      <c r="D8" s="1709">
        <v>1</v>
      </c>
      <c r="E8" s="1709"/>
      <c r="F8" s="1709"/>
      <c r="G8" s="1833" t="s">
        <v>206</v>
      </c>
      <c r="H8" s="1833"/>
      <c r="I8" s="1833"/>
      <c r="J8" s="1833"/>
      <c r="K8" s="1833"/>
      <c r="L8" s="1833"/>
      <c r="M8" s="1833"/>
      <c r="N8" s="1833"/>
      <c r="O8" s="1833"/>
      <c r="P8" s="1833"/>
      <c r="Q8" s="1833"/>
      <c r="R8" s="1833"/>
      <c r="S8" s="1833"/>
      <c r="T8" s="1833"/>
      <c r="U8" s="1833"/>
      <c r="V8" s="1833"/>
      <c r="W8" s="1833"/>
      <c r="X8" s="1833"/>
      <c r="Y8" s="1833"/>
      <c r="Z8" s="1833"/>
      <c r="AA8" s="1833"/>
      <c r="AB8" s="1833"/>
      <c r="AC8" s="1833"/>
      <c r="AD8" s="1833"/>
      <c r="AE8" s="1833"/>
      <c r="AF8" s="1833"/>
      <c r="AG8" s="1833"/>
      <c r="AH8" s="1833"/>
      <c r="AI8" s="1833"/>
      <c r="AJ8" s="1833"/>
      <c r="AK8" s="1833"/>
      <c r="AL8" s="1833"/>
      <c r="AM8" s="1833"/>
      <c r="AN8" s="1833"/>
      <c r="AO8" s="1833"/>
      <c r="AP8" s="1833"/>
      <c r="AQ8" s="1833"/>
      <c r="AR8" s="1833"/>
      <c r="AS8" s="1833"/>
      <c r="AT8" s="1833"/>
      <c r="AU8" s="1833"/>
      <c r="AV8" s="1833"/>
      <c r="AW8" s="1833"/>
      <c r="AX8" s="1833"/>
      <c r="AY8" s="1833"/>
      <c r="AZ8" s="1833"/>
      <c r="BA8" s="1833"/>
      <c r="BB8" s="1833"/>
      <c r="BC8" s="1833"/>
      <c r="BD8" s="1833"/>
      <c r="BE8" s="1833"/>
      <c r="BF8" s="1833"/>
      <c r="BG8" s="1833"/>
      <c r="BH8" s="1833"/>
      <c r="BI8" s="1833"/>
      <c r="BJ8" s="1833"/>
      <c r="BK8" s="1833"/>
      <c r="BL8" s="1833"/>
      <c r="BM8" s="1833"/>
      <c r="BN8" s="1833"/>
      <c r="BO8" s="1833"/>
      <c r="BP8" s="1833"/>
      <c r="BQ8" s="1833"/>
      <c r="BR8" s="1833"/>
      <c r="BS8" s="1833"/>
      <c r="BT8" s="1833"/>
      <c r="BU8" s="1833"/>
      <c r="BV8" s="1833"/>
      <c r="BW8" s="1833"/>
      <c r="BX8" s="1833"/>
      <c r="BY8" s="1833"/>
      <c r="BZ8" s="1833"/>
      <c r="CA8" s="1833"/>
      <c r="CB8" s="1833"/>
      <c r="CC8" s="1833"/>
      <c r="CD8" s="1833"/>
      <c r="CE8" s="1833"/>
      <c r="CF8" s="1833"/>
      <c r="CG8" s="1833"/>
      <c r="CH8" s="1907">
        <v>311101</v>
      </c>
      <c r="CI8" s="1907"/>
      <c r="CJ8" s="1907"/>
      <c r="CK8" s="1907"/>
      <c r="CL8" s="1907"/>
      <c r="CM8" s="1907"/>
      <c r="CN8" s="1907"/>
      <c r="CO8" s="1907"/>
      <c r="CP8" s="1908">
        <f>'IT-2'!AJ21</f>
        <v>0</v>
      </c>
      <c r="CQ8" s="1908"/>
      <c r="CR8" s="1908"/>
      <c r="CS8" s="1908"/>
      <c r="CT8" s="1908"/>
      <c r="CU8" s="1908"/>
      <c r="CV8" s="1908"/>
      <c r="CW8" s="1908"/>
      <c r="CX8" s="1908"/>
      <c r="CY8" s="1908"/>
      <c r="CZ8" s="1908"/>
      <c r="DA8" s="1908"/>
      <c r="DB8" s="1908"/>
      <c r="DC8" s="1908"/>
      <c r="DD8" s="1908"/>
      <c r="DE8" s="1908"/>
      <c r="DF8" s="1908"/>
      <c r="DG8" s="1909"/>
    </row>
    <row r="9" spans="1:111" ht="19.5" customHeight="1">
      <c r="A9" s="2047"/>
      <c r="B9" s="2048"/>
      <c r="C9" s="2049"/>
      <c r="D9" s="1709">
        <f aca="true" t="shared" si="0" ref="D9:D32">D8+1</f>
        <v>2</v>
      </c>
      <c r="E9" s="1709"/>
      <c r="F9" s="1709"/>
      <c r="G9" s="1825" t="s">
        <v>207</v>
      </c>
      <c r="H9" s="1825"/>
      <c r="I9" s="1825"/>
      <c r="J9" s="1825"/>
      <c r="K9" s="1825"/>
      <c r="L9" s="1825"/>
      <c r="M9" s="1825"/>
      <c r="N9" s="1825"/>
      <c r="O9" s="1825"/>
      <c r="P9" s="1825"/>
      <c r="Q9" s="1825"/>
      <c r="R9" s="1825"/>
      <c r="S9" s="1825"/>
      <c r="T9" s="1825"/>
      <c r="U9" s="1825"/>
      <c r="V9" s="1825"/>
      <c r="W9" s="1825"/>
      <c r="X9" s="1825"/>
      <c r="Y9" s="1825"/>
      <c r="Z9" s="1825"/>
      <c r="AA9" s="1825"/>
      <c r="AB9" s="1825"/>
      <c r="AC9" s="1825"/>
      <c r="AD9" s="1825"/>
      <c r="AE9" s="1825"/>
      <c r="AF9" s="1825"/>
      <c r="AG9" s="1825"/>
      <c r="AH9" s="1825"/>
      <c r="AI9" s="1825"/>
      <c r="AJ9" s="1825"/>
      <c r="AK9" s="1825"/>
      <c r="AL9" s="1825"/>
      <c r="AM9" s="1825"/>
      <c r="AN9" s="1825"/>
      <c r="AO9" s="1825"/>
      <c r="AP9" s="1825"/>
      <c r="AQ9" s="1825"/>
      <c r="AR9" s="1825"/>
      <c r="AS9" s="1825"/>
      <c r="AT9" s="1825"/>
      <c r="AU9" s="1825"/>
      <c r="AV9" s="1825"/>
      <c r="AW9" s="1825"/>
      <c r="AX9" s="1825"/>
      <c r="AY9" s="1825"/>
      <c r="AZ9" s="1825"/>
      <c r="BA9" s="1825"/>
      <c r="BB9" s="1825"/>
      <c r="BC9" s="1825"/>
      <c r="BD9" s="1825"/>
      <c r="BE9" s="1825"/>
      <c r="BF9" s="1825"/>
      <c r="BG9" s="1825"/>
      <c r="BH9" s="1825"/>
      <c r="BI9" s="1825"/>
      <c r="BJ9" s="1825"/>
      <c r="BK9" s="1825"/>
      <c r="BL9" s="1825"/>
      <c r="BM9" s="1825"/>
      <c r="BN9" s="1825"/>
      <c r="BO9" s="1825"/>
      <c r="BP9" s="1825"/>
      <c r="BQ9" s="1825"/>
      <c r="BR9" s="1825"/>
      <c r="BS9" s="1825"/>
      <c r="BT9" s="1825"/>
      <c r="BU9" s="1825"/>
      <c r="BV9" s="1825"/>
      <c r="BW9" s="1825"/>
      <c r="BX9" s="1825"/>
      <c r="BY9" s="1825"/>
      <c r="BZ9" s="1825"/>
      <c r="CA9" s="1825"/>
      <c r="CB9" s="1825"/>
      <c r="CC9" s="1825"/>
      <c r="CD9" s="1825"/>
      <c r="CE9" s="1825"/>
      <c r="CF9" s="1825"/>
      <c r="CG9" s="1825"/>
      <c r="CH9" s="1709">
        <v>311102</v>
      </c>
      <c r="CI9" s="1709"/>
      <c r="CJ9" s="1709"/>
      <c r="CK9" s="1709"/>
      <c r="CL9" s="1709"/>
      <c r="CM9" s="1709"/>
      <c r="CN9" s="1709"/>
      <c r="CO9" s="1709"/>
      <c r="CP9" s="1893">
        <f>'IT-2'!AJ22</f>
        <v>0</v>
      </c>
      <c r="CQ9" s="1893"/>
      <c r="CR9" s="1893"/>
      <c r="CS9" s="1893"/>
      <c r="CT9" s="1893"/>
      <c r="CU9" s="1893"/>
      <c r="CV9" s="1893"/>
      <c r="CW9" s="1893"/>
      <c r="CX9" s="1893"/>
      <c r="CY9" s="1893"/>
      <c r="CZ9" s="1893"/>
      <c r="DA9" s="1893"/>
      <c r="DB9" s="1893"/>
      <c r="DC9" s="1893"/>
      <c r="DD9" s="1893"/>
      <c r="DE9" s="1893"/>
      <c r="DF9" s="1893"/>
      <c r="DG9" s="1894"/>
    </row>
    <row r="10" spans="1:111" ht="19.5" customHeight="1">
      <c r="A10" s="2047"/>
      <c r="B10" s="2048"/>
      <c r="C10" s="2049"/>
      <c r="D10" s="1709">
        <f t="shared" si="0"/>
        <v>3</v>
      </c>
      <c r="E10" s="1709"/>
      <c r="F10" s="1709"/>
      <c r="G10" s="1825" t="s">
        <v>208</v>
      </c>
      <c r="H10" s="1825"/>
      <c r="I10" s="1825"/>
      <c r="J10" s="1825"/>
      <c r="K10" s="1825"/>
      <c r="L10" s="1825"/>
      <c r="M10" s="1825"/>
      <c r="N10" s="1825"/>
      <c r="O10" s="1825"/>
      <c r="P10" s="1825"/>
      <c r="Q10" s="1825"/>
      <c r="R10" s="1825"/>
      <c r="S10" s="1825"/>
      <c r="T10" s="1825"/>
      <c r="U10" s="1825"/>
      <c r="V10" s="1825"/>
      <c r="W10" s="1825"/>
      <c r="X10" s="1825"/>
      <c r="Y10" s="1825"/>
      <c r="Z10" s="1825"/>
      <c r="AA10" s="1825"/>
      <c r="AB10" s="1825"/>
      <c r="AC10" s="1825"/>
      <c r="AD10" s="1825"/>
      <c r="AE10" s="1825"/>
      <c r="AF10" s="1825"/>
      <c r="AG10" s="1825"/>
      <c r="AH10" s="1825"/>
      <c r="AI10" s="1825"/>
      <c r="AJ10" s="1825"/>
      <c r="AK10" s="1825"/>
      <c r="AL10" s="1825"/>
      <c r="AM10" s="1825"/>
      <c r="AN10" s="1825"/>
      <c r="AO10" s="1825"/>
      <c r="AP10" s="1825"/>
      <c r="AQ10" s="1825"/>
      <c r="AR10" s="1825"/>
      <c r="AS10" s="1825"/>
      <c r="AT10" s="1825"/>
      <c r="AU10" s="1825"/>
      <c r="AV10" s="1825"/>
      <c r="AW10" s="1825"/>
      <c r="AX10" s="1825"/>
      <c r="AY10" s="1825"/>
      <c r="AZ10" s="1825"/>
      <c r="BA10" s="1825"/>
      <c r="BB10" s="1825"/>
      <c r="BC10" s="1825"/>
      <c r="BD10" s="1825"/>
      <c r="BE10" s="1825"/>
      <c r="BF10" s="1825"/>
      <c r="BG10" s="1825"/>
      <c r="BH10" s="1825"/>
      <c r="BI10" s="1825"/>
      <c r="BJ10" s="1825"/>
      <c r="BK10" s="1825"/>
      <c r="BL10" s="1825"/>
      <c r="BM10" s="1825"/>
      <c r="BN10" s="1825"/>
      <c r="BO10" s="1825"/>
      <c r="BP10" s="1825"/>
      <c r="BQ10" s="1825"/>
      <c r="BR10" s="1825"/>
      <c r="BS10" s="1825"/>
      <c r="BT10" s="1825"/>
      <c r="BU10" s="1825"/>
      <c r="BV10" s="1825"/>
      <c r="BW10" s="1825"/>
      <c r="BX10" s="1825"/>
      <c r="BY10" s="1825"/>
      <c r="BZ10" s="1825"/>
      <c r="CA10" s="1825"/>
      <c r="CB10" s="1825"/>
      <c r="CC10" s="1825"/>
      <c r="CD10" s="1825"/>
      <c r="CE10" s="1825"/>
      <c r="CF10" s="1825"/>
      <c r="CG10" s="1825"/>
      <c r="CH10" s="1709">
        <v>311103</v>
      </c>
      <c r="CI10" s="1709"/>
      <c r="CJ10" s="1709"/>
      <c r="CK10" s="1709"/>
      <c r="CL10" s="1709"/>
      <c r="CM10" s="1709"/>
      <c r="CN10" s="1709"/>
      <c r="CO10" s="1709"/>
      <c r="CP10" s="1893">
        <f>'IT-2'!AJ23</f>
        <v>0</v>
      </c>
      <c r="CQ10" s="1893"/>
      <c r="CR10" s="1893"/>
      <c r="CS10" s="1893"/>
      <c r="CT10" s="1893"/>
      <c r="CU10" s="1893"/>
      <c r="CV10" s="1893"/>
      <c r="CW10" s="1893"/>
      <c r="CX10" s="1893"/>
      <c r="CY10" s="1893"/>
      <c r="CZ10" s="1893"/>
      <c r="DA10" s="1893"/>
      <c r="DB10" s="1893"/>
      <c r="DC10" s="1893"/>
      <c r="DD10" s="1893"/>
      <c r="DE10" s="1893"/>
      <c r="DF10" s="1893"/>
      <c r="DG10" s="1894"/>
    </row>
    <row r="11" spans="1:111" ht="19.5" customHeight="1">
      <c r="A11" s="2047"/>
      <c r="B11" s="2048"/>
      <c r="C11" s="2049"/>
      <c r="D11" s="1709">
        <f t="shared" si="0"/>
        <v>4</v>
      </c>
      <c r="E11" s="1709"/>
      <c r="F11" s="1709"/>
      <c r="G11" s="1825" t="s">
        <v>209</v>
      </c>
      <c r="H11" s="1825"/>
      <c r="I11" s="1825"/>
      <c r="J11" s="1825"/>
      <c r="K11" s="1825"/>
      <c r="L11" s="1825"/>
      <c r="M11" s="1825"/>
      <c r="N11" s="1825"/>
      <c r="O11" s="1825"/>
      <c r="P11" s="1825"/>
      <c r="Q11" s="1825"/>
      <c r="R11" s="1825"/>
      <c r="S11" s="1825"/>
      <c r="T11" s="1825"/>
      <c r="U11" s="1825"/>
      <c r="V11" s="1825"/>
      <c r="W11" s="1825"/>
      <c r="X11" s="1825"/>
      <c r="Y11" s="1825"/>
      <c r="Z11" s="1825"/>
      <c r="AA11" s="1825"/>
      <c r="AB11" s="1825"/>
      <c r="AC11" s="1825"/>
      <c r="AD11" s="1825"/>
      <c r="AE11" s="1825"/>
      <c r="AF11" s="1825"/>
      <c r="AG11" s="1825"/>
      <c r="AH11" s="1825"/>
      <c r="AI11" s="1825"/>
      <c r="AJ11" s="1825"/>
      <c r="AK11" s="1825"/>
      <c r="AL11" s="1825"/>
      <c r="AM11" s="1825"/>
      <c r="AN11" s="1825"/>
      <c r="AO11" s="1825"/>
      <c r="AP11" s="1825"/>
      <c r="AQ11" s="1825"/>
      <c r="AR11" s="1825"/>
      <c r="AS11" s="1825"/>
      <c r="AT11" s="1825"/>
      <c r="AU11" s="1825"/>
      <c r="AV11" s="1825"/>
      <c r="AW11" s="1825"/>
      <c r="AX11" s="1825"/>
      <c r="AY11" s="1825"/>
      <c r="AZ11" s="1825"/>
      <c r="BA11" s="1825"/>
      <c r="BB11" s="1825"/>
      <c r="BC11" s="1825"/>
      <c r="BD11" s="1825"/>
      <c r="BE11" s="1825"/>
      <c r="BF11" s="1825"/>
      <c r="BG11" s="1825"/>
      <c r="BH11" s="1825"/>
      <c r="BI11" s="1825"/>
      <c r="BJ11" s="1825"/>
      <c r="BK11" s="1825"/>
      <c r="BL11" s="1825"/>
      <c r="BM11" s="1825"/>
      <c r="BN11" s="1825"/>
      <c r="BO11" s="1825"/>
      <c r="BP11" s="1825"/>
      <c r="BQ11" s="1825"/>
      <c r="BR11" s="1825"/>
      <c r="BS11" s="1825"/>
      <c r="BT11" s="1825"/>
      <c r="BU11" s="1825"/>
      <c r="BV11" s="1825"/>
      <c r="BW11" s="1825"/>
      <c r="BX11" s="1825"/>
      <c r="BY11" s="1825"/>
      <c r="BZ11" s="1825"/>
      <c r="CA11" s="1825"/>
      <c r="CB11" s="1825"/>
      <c r="CC11" s="1825"/>
      <c r="CD11" s="1825"/>
      <c r="CE11" s="1825"/>
      <c r="CF11" s="1825"/>
      <c r="CG11" s="1825"/>
      <c r="CH11" s="1709">
        <v>311106</v>
      </c>
      <c r="CI11" s="1709"/>
      <c r="CJ11" s="1709"/>
      <c r="CK11" s="1709"/>
      <c r="CL11" s="1709"/>
      <c r="CM11" s="1709"/>
      <c r="CN11" s="1709"/>
      <c r="CO11" s="1709"/>
      <c r="CP11" s="1893">
        <f>'IT-2'!AJ24</f>
        <v>0</v>
      </c>
      <c r="CQ11" s="1893"/>
      <c r="CR11" s="1893"/>
      <c r="CS11" s="1893"/>
      <c r="CT11" s="1893"/>
      <c r="CU11" s="1893"/>
      <c r="CV11" s="1893"/>
      <c r="CW11" s="1893"/>
      <c r="CX11" s="1893"/>
      <c r="CY11" s="1893"/>
      <c r="CZ11" s="1893"/>
      <c r="DA11" s="1893"/>
      <c r="DB11" s="1893"/>
      <c r="DC11" s="1893"/>
      <c r="DD11" s="1893"/>
      <c r="DE11" s="1893"/>
      <c r="DF11" s="1893"/>
      <c r="DG11" s="1894"/>
    </row>
    <row r="12" spans="1:111" ht="19.5" customHeight="1">
      <c r="A12" s="2047"/>
      <c r="B12" s="2048"/>
      <c r="C12" s="2049"/>
      <c r="D12" s="1709">
        <f t="shared" si="0"/>
        <v>5</v>
      </c>
      <c r="E12" s="1709"/>
      <c r="F12" s="1709"/>
      <c r="G12" s="1825" t="s">
        <v>210</v>
      </c>
      <c r="H12" s="1825"/>
      <c r="I12" s="1825"/>
      <c r="J12" s="1825"/>
      <c r="K12" s="1825"/>
      <c r="L12" s="1825"/>
      <c r="M12" s="1825"/>
      <c r="N12" s="1825"/>
      <c r="O12" s="1825"/>
      <c r="P12" s="1825"/>
      <c r="Q12" s="1825"/>
      <c r="R12" s="1825"/>
      <c r="S12" s="1825"/>
      <c r="T12" s="1825"/>
      <c r="U12" s="1825"/>
      <c r="V12" s="1825"/>
      <c r="W12" s="1825"/>
      <c r="X12" s="1825"/>
      <c r="Y12" s="1825"/>
      <c r="Z12" s="1825"/>
      <c r="AA12" s="1825"/>
      <c r="AB12" s="1825"/>
      <c r="AC12" s="1825"/>
      <c r="AD12" s="1825"/>
      <c r="AE12" s="1825"/>
      <c r="AF12" s="1825"/>
      <c r="AG12" s="1825"/>
      <c r="AH12" s="1825"/>
      <c r="AI12" s="1825"/>
      <c r="AJ12" s="1825"/>
      <c r="AK12" s="1825"/>
      <c r="AL12" s="1825"/>
      <c r="AM12" s="1825"/>
      <c r="AN12" s="1825"/>
      <c r="AO12" s="1825"/>
      <c r="AP12" s="1825"/>
      <c r="AQ12" s="1825"/>
      <c r="AR12" s="1825"/>
      <c r="AS12" s="1825"/>
      <c r="AT12" s="1825"/>
      <c r="AU12" s="1825"/>
      <c r="AV12" s="1825"/>
      <c r="AW12" s="1825"/>
      <c r="AX12" s="1825"/>
      <c r="AY12" s="1825"/>
      <c r="AZ12" s="1825"/>
      <c r="BA12" s="1825"/>
      <c r="BB12" s="1825"/>
      <c r="BC12" s="1825"/>
      <c r="BD12" s="1825"/>
      <c r="BE12" s="1825"/>
      <c r="BF12" s="1825"/>
      <c r="BG12" s="1825"/>
      <c r="BH12" s="1825"/>
      <c r="BI12" s="1825"/>
      <c r="BJ12" s="1825"/>
      <c r="BK12" s="1825"/>
      <c r="BL12" s="1825"/>
      <c r="BM12" s="1825"/>
      <c r="BN12" s="1825"/>
      <c r="BO12" s="1825"/>
      <c r="BP12" s="1825"/>
      <c r="BQ12" s="1825"/>
      <c r="BR12" s="1825"/>
      <c r="BS12" s="1825"/>
      <c r="BT12" s="1825"/>
      <c r="BU12" s="1825"/>
      <c r="BV12" s="1825"/>
      <c r="BW12" s="1825"/>
      <c r="BX12" s="1825"/>
      <c r="BY12" s="1825"/>
      <c r="BZ12" s="1825"/>
      <c r="CA12" s="1825"/>
      <c r="CB12" s="1825"/>
      <c r="CC12" s="1825"/>
      <c r="CD12" s="1825"/>
      <c r="CE12" s="1825"/>
      <c r="CF12" s="1825"/>
      <c r="CG12" s="1825"/>
      <c r="CH12" s="1709">
        <v>311108</v>
      </c>
      <c r="CI12" s="1709"/>
      <c r="CJ12" s="1709"/>
      <c r="CK12" s="1709"/>
      <c r="CL12" s="1709"/>
      <c r="CM12" s="1709"/>
      <c r="CN12" s="1709"/>
      <c r="CO12" s="1709"/>
      <c r="CP12" s="1893">
        <f>'IT-2'!AJ25</f>
        <v>0</v>
      </c>
      <c r="CQ12" s="1893"/>
      <c r="CR12" s="1893"/>
      <c r="CS12" s="1893"/>
      <c r="CT12" s="1893"/>
      <c r="CU12" s="1893"/>
      <c r="CV12" s="1893"/>
      <c r="CW12" s="1893"/>
      <c r="CX12" s="1893"/>
      <c r="CY12" s="1893"/>
      <c r="CZ12" s="1893"/>
      <c r="DA12" s="1893"/>
      <c r="DB12" s="1893"/>
      <c r="DC12" s="1893"/>
      <c r="DD12" s="1893"/>
      <c r="DE12" s="1893"/>
      <c r="DF12" s="1893"/>
      <c r="DG12" s="1894"/>
    </row>
    <row r="13" spans="1:111" ht="19.5" customHeight="1">
      <c r="A13" s="2047"/>
      <c r="B13" s="2048"/>
      <c r="C13" s="2049"/>
      <c r="D13" s="1709">
        <f t="shared" si="0"/>
        <v>6</v>
      </c>
      <c r="E13" s="1709"/>
      <c r="F13" s="1709"/>
      <c r="G13" s="1825" t="s">
        <v>211</v>
      </c>
      <c r="H13" s="1825"/>
      <c r="I13" s="1825"/>
      <c r="J13" s="1825"/>
      <c r="K13" s="1825"/>
      <c r="L13" s="1825"/>
      <c r="M13" s="1825"/>
      <c r="N13" s="1825"/>
      <c r="O13" s="1825"/>
      <c r="P13" s="1825"/>
      <c r="Q13" s="1825"/>
      <c r="R13" s="1825"/>
      <c r="S13" s="1825"/>
      <c r="T13" s="1825"/>
      <c r="U13" s="1825"/>
      <c r="V13" s="1825"/>
      <c r="W13" s="1825"/>
      <c r="X13" s="1825"/>
      <c r="Y13" s="1825"/>
      <c r="Z13" s="1825"/>
      <c r="AA13" s="1825"/>
      <c r="AB13" s="1825"/>
      <c r="AC13" s="1825"/>
      <c r="AD13" s="1825"/>
      <c r="AE13" s="1825"/>
      <c r="AF13" s="1825"/>
      <c r="AG13" s="1825"/>
      <c r="AH13" s="1825"/>
      <c r="AI13" s="1825"/>
      <c r="AJ13" s="1825"/>
      <c r="AK13" s="1825"/>
      <c r="AL13" s="1825"/>
      <c r="AM13" s="1825"/>
      <c r="AN13" s="1825"/>
      <c r="AO13" s="1825"/>
      <c r="AP13" s="1825"/>
      <c r="AQ13" s="1825"/>
      <c r="AR13" s="1825"/>
      <c r="AS13" s="1825"/>
      <c r="AT13" s="1825"/>
      <c r="AU13" s="1825"/>
      <c r="AV13" s="1825"/>
      <c r="AW13" s="1825"/>
      <c r="AX13" s="1825"/>
      <c r="AY13" s="1825"/>
      <c r="AZ13" s="1825"/>
      <c r="BA13" s="1825"/>
      <c r="BB13" s="1825"/>
      <c r="BC13" s="1825"/>
      <c r="BD13" s="1825"/>
      <c r="BE13" s="1825"/>
      <c r="BF13" s="1825"/>
      <c r="BG13" s="1825"/>
      <c r="BH13" s="1825"/>
      <c r="BI13" s="1825"/>
      <c r="BJ13" s="1825"/>
      <c r="BK13" s="1825"/>
      <c r="BL13" s="1825"/>
      <c r="BM13" s="1825"/>
      <c r="BN13" s="1825"/>
      <c r="BO13" s="1825"/>
      <c r="BP13" s="1825"/>
      <c r="BQ13" s="1825"/>
      <c r="BR13" s="1825"/>
      <c r="BS13" s="1825"/>
      <c r="BT13" s="1825"/>
      <c r="BU13" s="1825"/>
      <c r="BV13" s="1825"/>
      <c r="BW13" s="1825"/>
      <c r="BX13" s="1825"/>
      <c r="BY13" s="1825"/>
      <c r="BZ13" s="1825"/>
      <c r="CA13" s="1825"/>
      <c r="CB13" s="1825"/>
      <c r="CC13" s="1825"/>
      <c r="CD13" s="1825"/>
      <c r="CE13" s="1825"/>
      <c r="CF13" s="1825"/>
      <c r="CG13" s="1825"/>
      <c r="CH13" s="1709">
        <v>311118</v>
      </c>
      <c r="CI13" s="1709"/>
      <c r="CJ13" s="1709"/>
      <c r="CK13" s="1709"/>
      <c r="CL13" s="1709"/>
      <c r="CM13" s="1709"/>
      <c r="CN13" s="1709"/>
      <c r="CO13" s="1709"/>
      <c r="CP13" s="1893">
        <f>'IT-2'!AJ26</f>
        <v>0</v>
      </c>
      <c r="CQ13" s="1893"/>
      <c r="CR13" s="1893"/>
      <c r="CS13" s="1893"/>
      <c r="CT13" s="1893"/>
      <c r="CU13" s="1893"/>
      <c r="CV13" s="1893"/>
      <c r="CW13" s="1893"/>
      <c r="CX13" s="1893"/>
      <c r="CY13" s="1893"/>
      <c r="CZ13" s="1893"/>
      <c r="DA13" s="1893"/>
      <c r="DB13" s="1893"/>
      <c r="DC13" s="1893"/>
      <c r="DD13" s="1893"/>
      <c r="DE13" s="1893"/>
      <c r="DF13" s="1893"/>
      <c r="DG13" s="1894"/>
    </row>
    <row r="14" spans="1:111" ht="19.5" customHeight="1" thickBot="1">
      <c r="A14" s="2050"/>
      <c r="B14" s="2051"/>
      <c r="C14" s="2052"/>
      <c r="D14" s="2021">
        <f t="shared" si="0"/>
        <v>7</v>
      </c>
      <c r="E14" s="2021"/>
      <c r="F14" s="2021"/>
      <c r="G14" s="2017" t="s">
        <v>212</v>
      </c>
      <c r="H14" s="2017"/>
      <c r="I14" s="2017"/>
      <c r="J14" s="2017"/>
      <c r="K14" s="2017"/>
      <c r="L14" s="2017"/>
      <c r="M14" s="2017"/>
      <c r="N14" s="2017"/>
      <c r="O14" s="2017"/>
      <c r="P14" s="2017"/>
      <c r="Q14" s="2017"/>
      <c r="R14" s="2017"/>
      <c r="S14" s="2017"/>
      <c r="T14" s="2017"/>
      <c r="U14" s="2017"/>
      <c r="V14" s="2017"/>
      <c r="W14" s="2017"/>
      <c r="X14" s="2017"/>
      <c r="Y14" s="2017"/>
      <c r="Z14" s="2017"/>
      <c r="AA14" s="2017"/>
      <c r="AB14" s="2017"/>
      <c r="AC14" s="2017"/>
      <c r="AD14" s="2017"/>
      <c r="AE14" s="2017"/>
      <c r="AF14" s="2017"/>
      <c r="AG14" s="2017"/>
      <c r="AH14" s="2017"/>
      <c r="AI14" s="2017"/>
      <c r="AJ14" s="2017"/>
      <c r="AK14" s="2017"/>
      <c r="AL14" s="2017"/>
      <c r="AM14" s="2017"/>
      <c r="AN14" s="2017"/>
      <c r="AO14" s="2017"/>
      <c r="AP14" s="2017"/>
      <c r="AQ14" s="2017"/>
      <c r="AR14" s="2017"/>
      <c r="AS14" s="2017"/>
      <c r="AT14" s="2017"/>
      <c r="AU14" s="2017"/>
      <c r="AV14" s="2017"/>
      <c r="AW14" s="2017"/>
      <c r="AX14" s="2017"/>
      <c r="AY14" s="2017"/>
      <c r="AZ14" s="2017"/>
      <c r="BA14" s="2017"/>
      <c r="BB14" s="2017"/>
      <c r="BC14" s="2017"/>
      <c r="BD14" s="2017"/>
      <c r="BE14" s="2017"/>
      <c r="BF14" s="2017"/>
      <c r="BG14" s="2017"/>
      <c r="BH14" s="2017"/>
      <c r="BI14" s="2017"/>
      <c r="BJ14" s="2017"/>
      <c r="BK14" s="2017"/>
      <c r="BL14" s="2017"/>
      <c r="BM14" s="2017"/>
      <c r="BN14" s="2017"/>
      <c r="BO14" s="2017"/>
      <c r="BP14" s="2017"/>
      <c r="BQ14" s="2017"/>
      <c r="BR14" s="2017"/>
      <c r="BS14" s="2017"/>
      <c r="BT14" s="2017"/>
      <c r="BU14" s="2017"/>
      <c r="BV14" s="2017"/>
      <c r="BW14" s="2017"/>
      <c r="BX14" s="2017"/>
      <c r="BY14" s="2017"/>
      <c r="BZ14" s="2017"/>
      <c r="CA14" s="2017"/>
      <c r="CB14" s="2017"/>
      <c r="CC14" s="2017"/>
      <c r="CD14" s="2017"/>
      <c r="CE14" s="2017"/>
      <c r="CF14" s="2017"/>
      <c r="CG14" s="2017"/>
      <c r="CH14" s="2021">
        <v>31100</v>
      </c>
      <c r="CI14" s="2021"/>
      <c r="CJ14" s="2021"/>
      <c r="CK14" s="2021"/>
      <c r="CL14" s="2021"/>
      <c r="CM14" s="2021"/>
      <c r="CN14" s="2021"/>
      <c r="CO14" s="2021"/>
      <c r="CP14" s="2019">
        <f>SUM(CP8:DG13)</f>
        <v>0</v>
      </c>
      <c r="CQ14" s="2019"/>
      <c r="CR14" s="2019"/>
      <c r="CS14" s="2019"/>
      <c r="CT14" s="2019"/>
      <c r="CU14" s="2019"/>
      <c r="CV14" s="2019"/>
      <c r="CW14" s="2019"/>
      <c r="CX14" s="2019"/>
      <c r="CY14" s="2019"/>
      <c r="CZ14" s="2019"/>
      <c r="DA14" s="2019"/>
      <c r="DB14" s="2019"/>
      <c r="DC14" s="2019"/>
      <c r="DD14" s="2019"/>
      <c r="DE14" s="2019"/>
      <c r="DF14" s="2019"/>
      <c r="DG14" s="2020"/>
    </row>
    <row r="15" spans="1:111" ht="19.5" customHeight="1">
      <c r="A15" s="2022" t="s">
        <v>230</v>
      </c>
      <c r="B15" s="2023"/>
      <c r="C15" s="2024"/>
      <c r="D15" s="1907">
        <f t="shared" si="0"/>
        <v>8</v>
      </c>
      <c r="E15" s="1907"/>
      <c r="F15" s="1907"/>
      <c r="G15" s="2031" t="s">
        <v>213</v>
      </c>
      <c r="H15" s="2032"/>
      <c r="I15" s="2032"/>
      <c r="J15" s="2032"/>
      <c r="K15" s="2032"/>
      <c r="L15" s="2032"/>
      <c r="M15" s="2032"/>
      <c r="N15" s="2032"/>
      <c r="O15" s="2032"/>
      <c r="P15" s="2032"/>
      <c r="Q15" s="2032"/>
      <c r="R15" s="2032"/>
      <c r="S15" s="2032"/>
      <c r="T15" s="2032"/>
      <c r="U15" s="2032"/>
      <c r="V15" s="2032"/>
      <c r="W15" s="2032"/>
      <c r="X15" s="2032"/>
      <c r="Y15" s="2032"/>
      <c r="Z15" s="2032"/>
      <c r="AA15" s="2032"/>
      <c r="AB15" s="2032"/>
      <c r="AC15" s="2032"/>
      <c r="AD15" s="2032"/>
      <c r="AE15" s="2032"/>
      <c r="AF15" s="2032"/>
      <c r="AG15" s="2032"/>
      <c r="AH15" s="2032"/>
      <c r="AI15" s="2032"/>
      <c r="AJ15" s="2032"/>
      <c r="AK15" s="2032"/>
      <c r="AL15" s="2032"/>
      <c r="AM15" s="2032"/>
      <c r="AN15" s="2032"/>
      <c r="AO15" s="2032"/>
      <c r="AP15" s="2032"/>
      <c r="AQ15" s="2032"/>
      <c r="AR15" s="2032"/>
      <c r="AS15" s="2032"/>
      <c r="AT15" s="2032"/>
      <c r="AU15" s="2032"/>
      <c r="AV15" s="2032"/>
      <c r="AW15" s="2032"/>
      <c r="AX15" s="2032"/>
      <c r="AY15" s="2032"/>
      <c r="AZ15" s="2032"/>
      <c r="BA15" s="2032"/>
      <c r="BB15" s="2032"/>
      <c r="BC15" s="2032"/>
      <c r="BD15" s="2032"/>
      <c r="BE15" s="2032"/>
      <c r="BF15" s="2032"/>
      <c r="BG15" s="2032"/>
      <c r="BH15" s="2032"/>
      <c r="BI15" s="2032"/>
      <c r="BJ15" s="2032"/>
      <c r="BK15" s="2032"/>
      <c r="BL15" s="2032"/>
      <c r="BM15" s="2032"/>
      <c r="BN15" s="2032"/>
      <c r="BO15" s="2032"/>
      <c r="BP15" s="2032"/>
      <c r="BQ15" s="2032"/>
      <c r="BR15" s="2032"/>
      <c r="BS15" s="2032"/>
      <c r="BT15" s="2032"/>
      <c r="BU15" s="2032"/>
      <c r="BV15" s="2032"/>
      <c r="BW15" s="2032"/>
      <c r="BX15" s="2032"/>
      <c r="BY15" s="2032"/>
      <c r="BZ15" s="2032"/>
      <c r="CA15" s="2032"/>
      <c r="CB15" s="2032"/>
      <c r="CC15" s="2032"/>
      <c r="CD15" s="2032"/>
      <c r="CE15" s="2032"/>
      <c r="CF15" s="2032"/>
      <c r="CG15" s="2033"/>
      <c r="CH15" s="2034">
        <v>3141</v>
      </c>
      <c r="CI15" s="1774"/>
      <c r="CJ15" s="1774"/>
      <c r="CK15" s="1774"/>
      <c r="CL15" s="1774"/>
      <c r="CM15" s="1774"/>
      <c r="CN15" s="1774"/>
      <c r="CO15" s="2035"/>
      <c r="CP15" s="2036">
        <f>'IT-2'!AZ34</f>
        <v>0</v>
      </c>
      <c r="CQ15" s="2037"/>
      <c r="CR15" s="2037"/>
      <c r="CS15" s="2037"/>
      <c r="CT15" s="2037"/>
      <c r="CU15" s="2037"/>
      <c r="CV15" s="2037"/>
      <c r="CW15" s="2037"/>
      <c r="CX15" s="2037"/>
      <c r="CY15" s="2037"/>
      <c r="CZ15" s="2037"/>
      <c r="DA15" s="2037"/>
      <c r="DB15" s="2037"/>
      <c r="DC15" s="2037"/>
      <c r="DD15" s="2037"/>
      <c r="DE15" s="2037"/>
      <c r="DF15" s="2037"/>
      <c r="DG15" s="2038"/>
    </row>
    <row r="16" spans="1:111" ht="19.5" customHeight="1">
      <c r="A16" s="2025"/>
      <c r="B16" s="2026"/>
      <c r="C16" s="2027"/>
      <c r="D16" s="1709">
        <f t="shared" si="0"/>
        <v>9</v>
      </c>
      <c r="E16" s="1709"/>
      <c r="F16" s="1709"/>
      <c r="G16" s="1825" t="s">
        <v>214</v>
      </c>
      <c r="H16" s="1825"/>
      <c r="I16" s="1825"/>
      <c r="J16" s="1825"/>
      <c r="K16" s="1825"/>
      <c r="L16" s="1825"/>
      <c r="M16" s="1825"/>
      <c r="N16" s="1825"/>
      <c r="O16" s="1825"/>
      <c r="P16" s="1825"/>
      <c r="Q16" s="1825"/>
      <c r="R16" s="1825"/>
      <c r="S16" s="1825"/>
      <c r="T16" s="1825"/>
      <c r="U16" s="1825"/>
      <c r="V16" s="1825"/>
      <c r="W16" s="1825"/>
      <c r="X16" s="1825"/>
      <c r="Y16" s="1825"/>
      <c r="Z16" s="1825"/>
      <c r="AA16" s="1825"/>
      <c r="AB16" s="1825"/>
      <c r="AC16" s="1825"/>
      <c r="AD16" s="1825"/>
      <c r="AE16" s="1825"/>
      <c r="AF16" s="1825"/>
      <c r="AG16" s="1825"/>
      <c r="AH16" s="1825"/>
      <c r="AI16" s="1825"/>
      <c r="AJ16" s="1825"/>
      <c r="AK16" s="1825"/>
      <c r="AL16" s="1825"/>
      <c r="AM16" s="1825"/>
      <c r="AN16" s="1825"/>
      <c r="AO16" s="1825"/>
      <c r="AP16" s="1825"/>
      <c r="AQ16" s="1825"/>
      <c r="AR16" s="1825"/>
      <c r="AS16" s="1825"/>
      <c r="AT16" s="1825"/>
      <c r="AU16" s="1825"/>
      <c r="AV16" s="1825"/>
      <c r="AW16" s="1825"/>
      <c r="AX16" s="1825"/>
      <c r="AY16" s="1825"/>
      <c r="AZ16" s="1825"/>
      <c r="BA16" s="1825"/>
      <c r="BB16" s="1825"/>
      <c r="BC16" s="1825"/>
      <c r="BD16" s="1825"/>
      <c r="BE16" s="1825"/>
      <c r="BF16" s="1825"/>
      <c r="BG16" s="1825"/>
      <c r="BH16" s="1825"/>
      <c r="BI16" s="1825"/>
      <c r="BJ16" s="1825"/>
      <c r="BK16" s="1825"/>
      <c r="BL16" s="1825"/>
      <c r="BM16" s="1825"/>
      <c r="BN16" s="1825"/>
      <c r="BO16" s="1825"/>
      <c r="BP16" s="1825"/>
      <c r="BQ16" s="1825"/>
      <c r="BR16" s="1825"/>
      <c r="BS16" s="1825"/>
      <c r="BT16" s="1825"/>
      <c r="BU16" s="1825"/>
      <c r="BV16" s="1825"/>
      <c r="BW16" s="1825"/>
      <c r="BX16" s="1825"/>
      <c r="BY16" s="1825"/>
      <c r="BZ16" s="1825"/>
      <c r="CA16" s="1825"/>
      <c r="CB16" s="1825"/>
      <c r="CC16" s="1825"/>
      <c r="CD16" s="1825"/>
      <c r="CE16" s="1825"/>
      <c r="CF16" s="1825"/>
      <c r="CG16" s="1825"/>
      <c r="CH16" s="1709">
        <v>3144</v>
      </c>
      <c r="CI16" s="1709"/>
      <c r="CJ16" s="1709"/>
      <c r="CK16" s="1709"/>
      <c r="CL16" s="1709"/>
      <c r="CM16" s="1709"/>
      <c r="CN16" s="1709"/>
      <c r="CO16" s="1709"/>
      <c r="CP16" s="2015">
        <f>'IT-2'!AZ35</f>
        <v>0</v>
      </c>
      <c r="CQ16" s="2015"/>
      <c r="CR16" s="2015"/>
      <c r="CS16" s="2015"/>
      <c r="CT16" s="2015"/>
      <c r="CU16" s="2015"/>
      <c r="CV16" s="2015"/>
      <c r="CW16" s="2015"/>
      <c r="CX16" s="2015"/>
      <c r="CY16" s="2015"/>
      <c r="CZ16" s="2015"/>
      <c r="DA16" s="2015"/>
      <c r="DB16" s="2015"/>
      <c r="DC16" s="2015"/>
      <c r="DD16" s="2015"/>
      <c r="DE16" s="2015"/>
      <c r="DF16" s="2015"/>
      <c r="DG16" s="2016"/>
    </row>
    <row r="17" spans="1:111" ht="19.5" customHeight="1">
      <c r="A17" s="2025"/>
      <c r="B17" s="2026"/>
      <c r="C17" s="2027"/>
      <c r="D17" s="1709">
        <f t="shared" si="0"/>
        <v>10</v>
      </c>
      <c r="E17" s="1709"/>
      <c r="F17" s="1709"/>
      <c r="G17" s="1825" t="s">
        <v>215</v>
      </c>
      <c r="H17" s="1825"/>
      <c r="I17" s="1825"/>
      <c r="J17" s="1825"/>
      <c r="K17" s="1825"/>
      <c r="L17" s="1825"/>
      <c r="M17" s="1825"/>
      <c r="N17" s="1825"/>
      <c r="O17" s="1825"/>
      <c r="P17" s="1825"/>
      <c r="Q17" s="1825"/>
      <c r="R17" s="1825"/>
      <c r="S17" s="1825"/>
      <c r="T17" s="1825"/>
      <c r="U17" s="1825"/>
      <c r="V17" s="1825"/>
      <c r="W17" s="1825"/>
      <c r="X17" s="1825"/>
      <c r="Y17" s="1825"/>
      <c r="Z17" s="1825"/>
      <c r="AA17" s="1825"/>
      <c r="AB17" s="1825"/>
      <c r="AC17" s="1825"/>
      <c r="AD17" s="1825"/>
      <c r="AE17" s="1825"/>
      <c r="AF17" s="1825"/>
      <c r="AG17" s="1825"/>
      <c r="AH17" s="1825"/>
      <c r="AI17" s="1825"/>
      <c r="AJ17" s="1825"/>
      <c r="AK17" s="1825"/>
      <c r="AL17" s="1825"/>
      <c r="AM17" s="1825"/>
      <c r="AN17" s="1825"/>
      <c r="AO17" s="1825"/>
      <c r="AP17" s="1825"/>
      <c r="AQ17" s="1825"/>
      <c r="AR17" s="1825"/>
      <c r="AS17" s="1825"/>
      <c r="AT17" s="1825"/>
      <c r="AU17" s="1825"/>
      <c r="AV17" s="1825"/>
      <c r="AW17" s="1825"/>
      <c r="AX17" s="1825"/>
      <c r="AY17" s="1825"/>
      <c r="AZ17" s="1825"/>
      <c r="BA17" s="1825"/>
      <c r="BB17" s="1825"/>
      <c r="BC17" s="1825"/>
      <c r="BD17" s="1825"/>
      <c r="BE17" s="1825"/>
      <c r="BF17" s="1825"/>
      <c r="BG17" s="1825"/>
      <c r="BH17" s="1825"/>
      <c r="BI17" s="1825"/>
      <c r="BJ17" s="1825"/>
      <c r="BK17" s="1825"/>
      <c r="BL17" s="1825"/>
      <c r="BM17" s="1825"/>
      <c r="BN17" s="1825"/>
      <c r="BO17" s="1825"/>
      <c r="BP17" s="1825"/>
      <c r="BQ17" s="1825"/>
      <c r="BR17" s="1825"/>
      <c r="BS17" s="1825"/>
      <c r="BT17" s="1825"/>
      <c r="BU17" s="1825"/>
      <c r="BV17" s="1825"/>
      <c r="BW17" s="1825"/>
      <c r="BX17" s="1825"/>
      <c r="BY17" s="1825"/>
      <c r="BZ17" s="1825"/>
      <c r="CA17" s="1825"/>
      <c r="CB17" s="1825"/>
      <c r="CC17" s="1825"/>
      <c r="CD17" s="1825"/>
      <c r="CE17" s="1825"/>
      <c r="CF17" s="1825"/>
      <c r="CG17" s="1825"/>
      <c r="CH17" s="1709">
        <v>3145</v>
      </c>
      <c r="CI17" s="1709"/>
      <c r="CJ17" s="1709"/>
      <c r="CK17" s="1709"/>
      <c r="CL17" s="1709"/>
      <c r="CM17" s="1709"/>
      <c r="CN17" s="1709"/>
      <c r="CO17" s="1709"/>
      <c r="CP17" s="2015">
        <f>'IT-2'!AZ36</f>
        <v>0</v>
      </c>
      <c r="CQ17" s="2015"/>
      <c r="CR17" s="2015"/>
      <c r="CS17" s="2015"/>
      <c r="CT17" s="2015"/>
      <c r="CU17" s="2015"/>
      <c r="CV17" s="2015"/>
      <c r="CW17" s="2015"/>
      <c r="CX17" s="2015"/>
      <c r="CY17" s="2015"/>
      <c r="CZ17" s="2015"/>
      <c r="DA17" s="2015"/>
      <c r="DB17" s="2015"/>
      <c r="DC17" s="2015"/>
      <c r="DD17" s="2015"/>
      <c r="DE17" s="2015"/>
      <c r="DF17" s="2015"/>
      <c r="DG17" s="2016"/>
    </row>
    <row r="18" spans="1:111" ht="19.5" customHeight="1">
      <c r="A18" s="2025"/>
      <c r="B18" s="2026"/>
      <c r="C18" s="2027"/>
      <c r="D18" s="1709">
        <f t="shared" si="0"/>
        <v>11</v>
      </c>
      <c r="E18" s="1709"/>
      <c r="F18" s="1709"/>
      <c r="G18" s="1825" t="s">
        <v>216</v>
      </c>
      <c r="H18" s="1825"/>
      <c r="I18" s="1825"/>
      <c r="J18" s="1825"/>
      <c r="K18" s="1825"/>
      <c r="L18" s="1825"/>
      <c r="M18" s="1825"/>
      <c r="N18" s="1825"/>
      <c r="O18" s="1825"/>
      <c r="P18" s="1825"/>
      <c r="Q18" s="1825"/>
      <c r="R18" s="1825"/>
      <c r="S18" s="1825"/>
      <c r="T18" s="1825"/>
      <c r="U18" s="1825"/>
      <c r="V18" s="1825"/>
      <c r="W18" s="1825"/>
      <c r="X18" s="1825"/>
      <c r="Y18" s="1825"/>
      <c r="Z18" s="1825"/>
      <c r="AA18" s="1825"/>
      <c r="AB18" s="1825"/>
      <c r="AC18" s="1825"/>
      <c r="AD18" s="1825"/>
      <c r="AE18" s="1825"/>
      <c r="AF18" s="1825"/>
      <c r="AG18" s="1825"/>
      <c r="AH18" s="1825"/>
      <c r="AI18" s="1825"/>
      <c r="AJ18" s="1825"/>
      <c r="AK18" s="1825"/>
      <c r="AL18" s="1825"/>
      <c r="AM18" s="1825"/>
      <c r="AN18" s="1825"/>
      <c r="AO18" s="1825"/>
      <c r="AP18" s="1825"/>
      <c r="AQ18" s="1825"/>
      <c r="AR18" s="1825"/>
      <c r="AS18" s="1825"/>
      <c r="AT18" s="1825"/>
      <c r="AU18" s="1825"/>
      <c r="AV18" s="1825"/>
      <c r="AW18" s="1825"/>
      <c r="AX18" s="1825"/>
      <c r="AY18" s="1825"/>
      <c r="AZ18" s="1825"/>
      <c r="BA18" s="1825"/>
      <c r="BB18" s="1825"/>
      <c r="BC18" s="1825"/>
      <c r="BD18" s="1825"/>
      <c r="BE18" s="1825"/>
      <c r="BF18" s="1825"/>
      <c r="BG18" s="1825"/>
      <c r="BH18" s="1825"/>
      <c r="BI18" s="1825"/>
      <c r="BJ18" s="1825"/>
      <c r="BK18" s="1825"/>
      <c r="BL18" s="1825"/>
      <c r="BM18" s="1825"/>
      <c r="BN18" s="1825"/>
      <c r="BO18" s="1825"/>
      <c r="BP18" s="1825"/>
      <c r="BQ18" s="1825"/>
      <c r="BR18" s="1825"/>
      <c r="BS18" s="1825"/>
      <c r="BT18" s="1825"/>
      <c r="BU18" s="1825"/>
      <c r="BV18" s="1825"/>
      <c r="BW18" s="1825"/>
      <c r="BX18" s="1825"/>
      <c r="BY18" s="1825"/>
      <c r="BZ18" s="1825"/>
      <c r="CA18" s="1825"/>
      <c r="CB18" s="1825"/>
      <c r="CC18" s="1825"/>
      <c r="CD18" s="1825"/>
      <c r="CE18" s="1825"/>
      <c r="CF18" s="1825"/>
      <c r="CG18" s="1825"/>
      <c r="CH18" s="1709">
        <v>3148</v>
      </c>
      <c r="CI18" s="1709"/>
      <c r="CJ18" s="1709"/>
      <c r="CK18" s="1709"/>
      <c r="CL18" s="1709"/>
      <c r="CM18" s="1709"/>
      <c r="CN18" s="1709"/>
      <c r="CO18" s="1709"/>
      <c r="CP18" s="2015">
        <f>'IT-2'!AZ37</f>
        <v>0</v>
      </c>
      <c r="CQ18" s="2015"/>
      <c r="CR18" s="2015"/>
      <c r="CS18" s="2015"/>
      <c r="CT18" s="2015"/>
      <c r="CU18" s="2015"/>
      <c r="CV18" s="2015"/>
      <c r="CW18" s="2015"/>
      <c r="CX18" s="2015"/>
      <c r="CY18" s="2015"/>
      <c r="CZ18" s="2015"/>
      <c r="DA18" s="2015"/>
      <c r="DB18" s="2015"/>
      <c r="DC18" s="2015"/>
      <c r="DD18" s="2015"/>
      <c r="DE18" s="2015"/>
      <c r="DF18" s="2015"/>
      <c r="DG18" s="2016"/>
    </row>
    <row r="19" spans="1:111" ht="19.5" customHeight="1">
      <c r="A19" s="2025"/>
      <c r="B19" s="2026"/>
      <c r="C19" s="2027"/>
      <c r="D19" s="1709">
        <f t="shared" si="0"/>
        <v>12</v>
      </c>
      <c r="E19" s="1709"/>
      <c r="F19" s="1709"/>
      <c r="G19" s="1825" t="s">
        <v>217</v>
      </c>
      <c r="H19" s="1825"/>
      <c r="I19" s="1825"/>
      <c r="J19" s="1825"/>
      <c r="K19" s="1825"/>
      <c r="L19" s="1825"/>
      <c r="M19" s="1825"/>
      <c r="N19" s="1825"/>
      <c r="O19" s="1825"/>
      <c r="P19" s="1825"/>
      <c r="Q19" s="1825"/>
      <c r="R19" s="1825"/>
      <c r="S19" s="1825"/>
      <c r="T19" s="1825"/>
      <c r="U19" s="1825"/>
      <c r="V19" s="1825"/>
      <c r="W19" s="1825"/>
      <c r="X19" s="1825"/>
      <c r="Y19" s="1825"/>
      <c r="Z19" s="1825"/>
      <c r="AA19" s="1825"/>
      <c r="AB19" s="1825"/>
      <c r="AC19" s="1825"/>
      <c r="AD19" s="1825"/>
      <c r="AE19" s="1825"/>
      <c r="AF19" s="1825"/>
      <c r="AG19" s="1825"/>
      <c r="AH19" s="1825"/>
      <c r="AI19" s="1825"/>
      <c r="AJ19" s="1825"/>
      <c r="AK19" s="1825"/>
      <c r="AL19" s="1825"/>
      <c r="AM19" s="1825"/>
      <c r="AN19" s="1825"/>
      <c r="AO19" s="1825"/>
      <c r="AP19" s="1825"/>
      <c r="AQ19" s="1825"/>
      <c r="AR19" s="1825"/>
      <c r="AS19" s="1825"/>
      <c r="AT19" s="1825"/>
      <c r="AU19" s="1825"/>
      <c r="AV19" s="1825"/>
      <c r="AW19" s="1825"/>
      <c r="AX19" s="1825"/>
      <c r="AY19" s="1825"/>
      <c r="AZ19" s="1825"/>
      <c r="BA19" s="1825"/>
      <c r="BB19" s="1825"/>
      <c r="BC19" s="1825"/>
      <c r="BD19" s="1825"/>
      <c r="BE19" s="1825"/>
      <c r="BF19" s="1825"/>
      <c r="BG19" s="1825"/>
      <c r="BH19" s="1825"/>
      <c r="BI19" s="1825"/>
      <c r="BJ19" s="1825"/>
      <c r="BK19" s="1825"/>
      <c r="BL19" s="1825"/>
      <c r="BM19" s="1825"/>
      <c r="BN19" s="1825"/>
      <c r="BO19" s="1825"/>
      <c r="BP19" s="1825"/>
      <c r="BQ19" s="1825"/>
      <c r="BR19" s="1825"/>
      <c r="BS19" s="1825"/>
      <c r="BT19" s="1825"/>
      <c r="BU19" s="1825"/>
      <c r="BV19" s="1825"/>
      <c r="BW19" s="1825"/>
      <c r="BX19" s="1825"/>
      <c r="BY19" s="1825"/>
      <c r="BZ19" s="1825"/>
      <c r="CA19" s="1825"/>
      <c r="CB19" s="1825"/>
      <c r="CC19" s="1825"/>
      <c r="CD19" s="1825"/>
      <c r="CE19" s="1825"/>
      <c r="CF19" s="1825"/>
      <c r="CG19" s="1825"/>
      <c r="CH19" s="1709">
        <v>3154</v>
      </c>
      <c r="CI19" s="1709"/>
      <c r="CJ19" s="1709"/>
      <c r="CK19" s="1709"/>
      <c r="CL19" s="1709"/>
      <c r="CM19" s="1709"/>
      <c r="CN19" s="1709"/>
      <c r="CO19" s="1709"/>
      <c r="CP19" s="2015">
        <f>'IT-2'!AZ38</f>
        <v>0</v>
      </c>
      <c r="CQ19" s="2015"/>
      <c r="CR19" s="2015"/>
      <c r="CS19" s="2015"/>
      <c r="CT19" s="2015"/>
      <c r="CU19" s="2015"/>
      <c r="CV19" s="2015"/>
      <c r="CW19" s="2015"/>
      <c r="CX19" s="2015"/>
      <c r="CY19" s="2015"/>
      <c r="CZ19" s="2015"/>
      <c r="DA19" s="2015"/>
      <c r="DB19" s="2015"/>
      <c r="DC19" s="2015"/>
      <c r="DD19" s="2015"/>
      <c r="DE19" s="2015"/>
      <c r="DF19" s="2015"/>
      <c r="DG19" s="2016"/>
    </row>
    <row r="20" spans="1:111" ht="19.5" customHeight="1">
      <c r="A20" s="2025"/>
      <c r="B20" s="2026"/>
      <c r="C20" s="2027"/>
      <c r="D20" s="1709">
        <f t="shared" si="0"/>
        <v>13</v>
      </c>
      <c r="E20" s="1709"/>
      <c r="F20" s="1709"/>
      <c r="G20" s="1825" t="s">
        <v>218</v>
      </c>
      <c r="H20" s="1825"/>
      <c r="I20" s="1825"/>
      <c r="J20" s="1825"/>
      <c r="K20" s="1825"/>
      <c r="L20" s="1825"/>
      <c r="M20" s="1825"/>
      <c r="N20" s="1825"/>
      <c r="O20" s="1825"/>
      <c r="P20" s="1825"/>
      <c r="Q20" s="1825"/>
      <c r="R20" s="1825"/>
      <c r="S20" s="1825"/>
      <c r="T20" s="1825"/>
      <c r="U20" s="1825"/>
      <c r="V20" s="1825"/>
      <c r="W20" s="1825"/>
      <c r="X20" s="1825"/>
      <c r="Y20" s="1825"/>
      <c r="Z20" s="1825"/>
      <c r="AA20" s="1825"/>
      <c r="AB20" s="1825"/>
      <c r="AC20" s="1825"/>
      <c r="AD20" s="1825"/>
      <c r="AE20" s="1825"/>
      <c r="AF20" s="1825"/>
      <c r="AG20" s="1825"/>
      <c r="AH20" s="1825"/>
      <c r="AI20" s="1825"/>
      <c r="AJ20" s="1825"/>
      <c r="AK20" s="1825"/>
      <c r="AL20" s="1825"/>
      <c r="AM20" s="1825"/>
      <c r="AN20" s="1825"/>
      <c r="AO20" s="1825"/>
      <c r="AP20" s="1825"/>
      <c r="AQ20" s="1825"/>
      <c r="AR20" s="1825"/>
      <c r="AS20" s="1825"/>
      <c r="AT20" s="1825"/>
      <c r="AU20" s="1825"/>
      <c r="AV20" s="1825"/>
      <c r="AW20" s="1825"/>
      <c r="AX20" s="1825"/>
      <c r="AY20" s="1825"/>
      <c r="AZ20" s="1825"/>
      <c r="BA20" s="1825"/>
      <c r="BB20" s="1825"/>
      <c r="BC20" s="1825"/>
      <c r="BD20" s="1825"/>
      <c r="BE20" s="1825"/>
      <c r="BF20" s="1825"/>
      <c r="BG20" s="1825"/>
      <c r="BH20" s="1825"/>
      <c r="BI20" s="1825"/>
      <c r="BJ20" s="1825"/>
      <c r="BK20" s="1825"/>
      <c r="BL20" s="1825"/>
      <c r="BM20" s="1825"/>
      <c r="BN20" s="1825"/>
      <c r="BO20" s="1825"/>
      <c r="BP20" s="1825"/>
      <c r="BQ20" s="1825"/>
      <c r="BR20" s="1825"/>
      <c r="BS20" s="1825"/>
      <c r="BT20" s="1825"/>
      <c r="BU20" s="1825"/>
      <c r="BV20" s="1825"/>
      <c r="BW20" s="1825"/>
      <c r="BX20" s="1825"/>
      <c r="BY20" s="1825"/>
      <c r="BZ20" s="1825"/>
      <c r="CA20" s="1825"/>
      <c r="CB20" s="1825"/>
      <c r="CC20" s="1825"/>
      <c r="CD20" s="1825"/>
      <c r="CE20" s="1825"/>
      <c r="CF20" s="1825"/>
      <c r="CG20" s="1825"/>
      <c r="CH20" s="1709">
        <v>3153</v>
      </c>
      <c r="CI20" s="1709"/>
      <c r="CJ20" s="1709"/>
      <c r="CK20" s="1709"/>
      <c r="CL20" s="1709"/>
      <c r="CM20" s="1709"/>
      <c r="CN20" s="1709"/>
      <c r="CO20" s="1709"/>
      <c r="CP20" s="2015">
        <f>'IT-2'!AZ39</f>
        <v>0</v>
      </c>
      <c r="CQ20" s="2015"/>
      <c r="CR20" s="2015"/>
      <c r="CS20" s="2015"/>
      <c r="CT20" s="2015"/>
      <c r="CU20" s="2015"/>
      <c r="CV20" s="2015"/>
      <c r="CW20" s="2015"/>
      <c r="CX20" s="2015"/>
      <c r="CY20" s="2015"/>
      <c r="CZ20" s="2015"/>
      <c r="DA20" s="2015"/>
      <c r="DB20" s="2015"/>
      <c r="DC20" s="2015"/>
      <c r="DD20" s="2015"/>
      <c r="DE20" s="2015"/>
      <c r="DF20" s="2015"/>
      <c r="DG20" s="2016"/>
    </row>
    <row r="21" spans="1:111" ht="19.5" customHeight="1">
      <c r="A21" s="2025"/>
      <c r="B21" s="2026"/>
      <c r="C21" s="2027"/>
      <c r="D21" s="1709">
        <f t="shared" si="0"/>
        <v>14</v>
      </c>
      <c r="E21" s="1709"/>
      <c r="F21" s="1709"/>
      <c r="G21" s="1825" t="s">
        <v>219</v>
      </c>
      <c r="H21" s="1825"/>
      <c r="I21" s="1825"/>
      <c r="J21" s="1825"/>
      <c r="K21" s="1825"/>
      <c r="L21" s="1825"/>
      <c r="M21" s="1825"/>
      <c r="N21" s="1825"/>
      <c r="O21" s="1825"/>
      <c r="P21" s="1825"/>
      <c r="Q21" s="1825"/>
      <c r="R21" s="1825"/>
      <c r="S21" s="1825"/>
      <c r="T21" s="1825"/>
      <c r="U21" s="1825"/>
      <c r="V21" s="1825"/>
      <c r="W21" s="1825"/>
      <c r="X21" s="1825"/>
      <c r="Y21" s="1825"/>
      <c r="Z21" s="1825"/>
      <c r="AA21" s="1825"/>
      <c r="AB21" s="1825"/>
      <c r="AC21" s="1825"/>
      <c r="AD21" s="1825"/>
      <c r="AE21" s="1825"/>
      <c r="AF21" s="1825"/>
      <c r="AG21" s="1825"/>
      <c r="AH21" s="1825"/>
      <c r="AI21" s="1825"/>
      <c r="AJ21" s="1825"/>
      <c r="AK21" s="1825"/>
      <c r="AL21" s="1825"/>
      <c r="AM21" s="1825"/>
      <c r="AN21" s="1825"/>
      <c r="AO21" s="1825"/>
      <c r="AP21" s="1825"/>
      <c r="AQ21" s="1825"/>
      <c r="AR21" s="1825"/>
      <c r="AS21" s="1825"/>
      <c r="AT21" s="1825"/>
      <c r="AU21" s="1825"/>
      <c r="AV21" s="1825"/>
      <c r="AW21" s="1825"/>
      <c r="AX21" s="1825"/>
      <c r="AY21" s="1825"/>
      <c r="AZ21" s="1825"/>
      <c r="BA21" s="1825"/>
      <c r="BB21" s="1825"/>
      <c r="BC21" s="1825"/>
      <c r="BD21" s="1825"/>
      <c r="BE21" s="1825"/>
      <c r="BF21" s="1825"/>
      <c r="BG21" s="1825"/>
      <c r="BH21" s="1825"/>
      <c r="BI21" s="1825"/>
      <c r="BJ21" s="1825"/>
      <c r="BK21" s="1825"/>
      <c r="BL21" s="1825"/>
      <c r="BM21" s="1825"/>
      <c r="BN21" s="1825"/>
      <c r="BO21" s="1825"/>
      <c r="BP21" s="1825"/>
      <c r="BQ21" s="1825"/>
      <c r="BR21" s="1825"/>
      <c r="BS21" s="1825"/>
      <c r="BT21" s="1825"/>
      <c r="BU21" s="1825"/>
      <c r="BV21" s="1825"/>
      <c r="BW21" s="1825"/>
      <c r="BX21" s="1825"/>
      <c r="BY21" s="1825"/>
      <c r="BZ21" s="1825"/>
      <c r="CA21" s="1825"/>
      <c r="CB21" s="1825"/>
      <c r="CC21" s="1825"/>
      <c r="CD21" s="1825"/>
      <c r="CE21" s="1825"/>
      <c r="CF21" s="1825"/>
      <c r="CG21" s="1825"/>
      <c r="CH21" s="1709">
        <v>3155</v>
      </c>
      <c r="CI21" s="1709"/>
      <c r="CJ21" s="1709"/>
      <c r="CK21" s="1709"/>
      <c r="CL21" s="1709"/>
      <c r="CM21" s="1709"/>
      <c r="CN21" s="1709"/>
      <c r="CO21" s="1709"/>
      <c r="CP21" s="2015">
        <f>'IT-2'!AZ40</f>
        <v>0</v>
      </c>
      <c r="CQ21" s="2015"/>
      <c r="CR21" s="2015"/>
      <c r="CS21" s="2015"/>
      <c r="CT21" s="2015"/>
      <c r="CU21" s="2015"/>
      <c r="CV21" s="2015"/>
      <c r="CW21" s="2015"/>
      <c r="CX21" s="2015"/>
      <c r="CY21" s="2015"/>
      <c r="CZ21" s="2015"/>
      <c r="DA21" s="2015"/>
      <c r="DB21" s="2015"/>
      <c r="DC21" s="2015"/>
      <c r="DD21" s="2015"/>
      <c r="DE21" s="2015"/>
      <c r="DF21" s="2015"/>
      <c r="DG21" s="2016"/>
    </row>
    <row r="22" spans="1:111" ht="19.5" customHeight="1">
      <c r="A22" s="2025"/>
      <c r="B22" s="2026"/>
      <c r="C22" s="2027"/>
      <c r="D22" s="1709">
        <f t="shared" si="0"/>
        <v>15</v>
      </c>
      <c r="E22" s="1709"/>
      <c r="F22" s="1709"/>
      <c r="G22" s="1825" t="s">
        <v>220</v>
      </c>
      <c r="H22" s="1825"/>
      <c r="I22" s="1825"/>
      <c r="J22" s="1825"/>
      <c r="K22" s="1825"/>
      <c r="L22" s="1825"/>
      <c r="M22" s="1825"/>
      <c r="N22" s="1825"/>
      <c r="O22" s="1825"/>
      <c r="P22" s="1825"/>
      <c r="Q22" s="1825"/>
      <c r="R22" s="1825"/>
      <c r="S22" s="1825"/>
      <c r="T22" s="1825"/>
      <c r="U22" s="1825"/>
      <c r="V22" s="1825"/>
      <c r="W22" s="1825"/>
      <c r="X22" s="1825"/>
      <c r="Y22" s="1825"/>
      <c r="Z22" s="1825"/>
      <c r="AA22" s="1825"/>
      <c r="AB22" s="1825"/>
      <c r="AC22" s="1825"/>
      <c r="AD22" s="1825"/>
      <c r="AE22" s="1825"/>
      <c r="AF22" s="1825"/>
      <c r="AG22" s="1825"/>
      <c r="AH22" s="1825"/>
      <c r="AI22" s="1825"/>
      <c r="AJ22" s="1825"/>
      <c r="AK22" s="1825"/>
      <c r="AL22" s="1825"/>
      <c r="AM22" s="1825"/>
      <c r="AN22" s="1825"/>
      <c r="AO22" s="1825"/>
      <c r="AP22" s="1825"/>
      <c r="AQ22" s="1825"/>
      <c r="AR22" s="1825"/>
      <c r="AS22" s="1825"/>
      <c r="AT22" s="1825"/>
      <c r="AU22" s="1825"/>
      <c r="AV22" s="1825"/>
      <c r="AW22" s="1825"/>
      <c r="AX22" s="1825"/>
      <c r="AY22" s="1825"/>
      <c r="AZ22" s="1825"/>
      <c r="BA22" s="1825"/>
      <c r="BB22" s="1825"/>
      <c r="BC22" s="1825"/>
      <c r="BD22" s="1825"/>
      <c r="BE22" s="1825"/>
      <c r="BF22" s="1825"/>
      <c r="BG22" s="1825"/>
      <c r="BH22" s="1825"/>
      <c r="BI22" s="1825"/>
      <c r="BJ22" s="1825"/>
      <c r="BK22" s="1825"/>
      <c r="BL22" s="1825"/>
      <c r="BM22" s="1825"/>
      <c r="BN22" s="1825"/>
      <c r="BO22" s="1825"/>
      <c r="BP22" s="1825"/>
      <c r="BQ22" s="1825"/>
      <c r="BR22" s="1825"/>
      <c r="BS22" s="1825"/>
      <c r="BT22" s="1825"/>
      <c r="BU22" s="1825"/>
      <c r="BV22" s="1825"/>
      <c r="BW22" s="1825"/>
      <c r="BX22" s="1825"/>
      <c r="BY22" s="1825"/>
      <c r="BZ22" s="1825"/>
      <c r="CA22" s="1825"/>
      <c r="CB22" s="1825"/>
      <c r="CC22" s="1825"/>
      <c r="CD22" s="1825"/>
      <c r="CE22" s="1825"/>
      <c r="CF22" s="1825"/>
      <c r="CG22" s="1825"/>
      <c r="CH22" s="1709">
        <v>3157</v>
      </c>
      <c r="CI22" s="1709"/>
      <c r="CJ22" s="1709"/>
      <c r="CK22" s="1709"/>
      <c r="CL22" s="1709"/>
      <c r="CM22" s="1709"/>
      <c r="CN22" s="1709"/>
      <c r="CO22" s="1709"/>
      <c r="CP22" s="2015">
        <f>'IT-2'!AZ41</f>
        <v>0</v>
      </c>
      <c r="CQ22" s="2015"/>
      <c r="CR22" s="2015"/>
      <c r="CS22" s="2015"/>
      <c r="CT22" s="2015"/>
      <c r="CU22" s="2015"/>
      <c r="CV22" s="2015"/>
      <c r="CW22" s="2015"/>
      <c r="CX22" s="2015"/>
      <c r="CY22" s="2015"/>
      <c r="CZ22" s="2015"/>
      <c r="DA22" s="2015"/>
      <c r="DB22" s="2015"/>
      <c r="DC22" s="2015"/>
      <c r="DD22" s="2015"/>
      <c r="DE22" s="2015"/>
      <c r="DF22" s="2015"/>
      <c r="DG22" s="2016"/>
    </row>
    <row r="23" spans="1:111" ht="19.5" customHeight="1">
      <c r="A23" s="2025"/>
      <c r="B23" s="2026"/>
      <c r="C23" s="2027"/>
      <c r="D23" s="1709">
        <f t="shared" si="0"/>
        <v>16</v>
      </c>
      <c r="E23" s="1709"/>
      <c r="F23" s="1709"/>
      <c r="G23" s="1825" t="s">
        <v>221</v>
      </c>
      <c r="H23" s="1825"/>
      <c r="I23" s="1825"/>
      <c r="J23" s="1825"/>
      <c r="K23" s="1825"/>
      <c r="L23" s="1825"/>
      <c r="M23" s="1825"/>
      <c r="N23" s="1825"/>
      <c r="O23" s="1825"/>
      <c r="P23" s="1825"/>
      <c r="Q23" s="1825"/>
      <c r="R23" s="1825"/>
      <c r="S23" s="1825"/>
      <c r="T23" s="1825"/>
      <c r="U23" s="1825"/>
      <c r="V23" s="1825"/>
      <c r="W23" s="1825"/>
      <c r="X23" s="1825"/>
      <c r="Y23" s="1825"/>
      <c r="Z23" s="1825"/>
      <c r="AA23" s="1825"/>
      <c r="AB23" s="1825"/>
      <c r="AC23" s="1825"/>
      <c r="AD23" s="1825"/>
      <c r="AE23" s="1825"/>
      <c r="AF23" s="1825"/>
      <c r="AG23" s="1825"/>
      <c r="AH23" s="1825"/>
      <c r="AI23" s="1825"/>
      <c r="AJ23" s="1825"/>
      <c r="AK23" s="1825"/>
      <c r="AL23" s="1825"/>
      <c r="AM23" s="1825"/>
      <c r="AN23" s="1825"/>
      <c r="AO23" s="1825"/>
      <c r="AP23" s="1825"/>
      <c r="AQ23" s="1825"/>
      <c r="AR23" s="1825"/>
      <c r="AS23" s="1825"/>
      <c r="AT23" s="1825"/>
      <c r="AU23" s="1825"/>
      <c r="AV23" s="1825"/>
      <c r="AW23" s="1825"/>
      <c r="AX23" s="1825"/>
      <c r="AY23" s="1825"/>
      <c r="AZ23" s="1825"/>
      <c r="BA23" s="1825"/>
      <c r="BB23" s="1825"/>
      <c r="BC23" s="1825"/>
      <c r="BD23" s="1825"/>
      <c r="BE23" s="1825"/>
      <c r="BF23" s="1825"/>
      <c r="BG23" s="1825"/>
      <c r="BH23" s="1825"/>
      <c r="BI23" s="1825"/>
      <c r="BJ23" s="1825"/>
      <c r="BK23" s="1825"/>
      <c r="BL23" s="1825"/>
      <c r="BM23" s="1825"/>
      <c r="BN23" s="1825"/>
      <c r="BO23" s="1825"/>
      <c r="BP23" s="1825"/>
      <c r="BQ23" s="1825"/>
      <c r="BR23" s="1825"/>
      <c r="BS23" s="1825"/>
      <c r="BT23" s="1825"/>
      <c r="BU23" s="1825"/>
      <c r="BV23" s="1825"/>
      <c r="BW23" s="1825"/>
      <c r="BX23" s="1825"/>
      <c r="BY23" s="1825"/>
      <c r="BZ23" s="1825"/>
      <c r="CA23" s="1825"/>
      <c r="CB23" s="1825"/>
      <c r="CC23" s="1825"/>
      <c r="CD23" s="1825"/>
      <c r="CE23" s="1825"/>
      <c r="CF23" s="1825"/>
      <c r="CG23" s="1825"/>
      <c r="CH23" s="1709">
        <v>3159</v>
      </c>
      <c r="CI23" s="1709"/>
      <c r="CJ23" s="1709"/>
      <c r="CK23" s="1709"/>
      <c r="CL23" s="1709"/>
      <c r="CM23" s="1709"/>
      <c r="CN23" s="1709"/>
      <c r="CO23" s="1709"/>
      <c r="CP23" s="2015">
        <f>'IT-2'!AZ42</f>
        <v>0</v>
      </c>
      <c r="CQ23" s="2015"/>
      <c r="CR23" s="2015"/>
      <c r="CS23" s="2015"/>
      <c r="CT23" s="2015"/>
      <c r="CU23" s="2015"/>
      <c r="CV23" s="2015"/>
      <c r="CW23" s="2015"/>
      <c r="CX23" s="2015"/>
      <c r="CY23" s="2015"/>
      <c r="CZ23" s="2015"/>
      <c r="DA23" s="2015"/>
      <c r="DB23" s="2015"/>
      <c r="DC23" s="2015"/>
      <c r="DD23" s="2015"/>
      <c r="DE23" s="2015"/>
      <c r="DF23" s="2015"/>
      <c r="DG23" s="2016"/>
    </row>
    <row r="24" spans="1:111" ht="19.5" customHeight="1">
      <c r="A24" s="2025"/>
      <c r="B24" s="2026"/>
      <c r="C24" s="2027"/>
      <c r="D24" s="1709">
        <f t="shared" si="0"/>
        <v>17</v>
      </c>
      <c r="E24" s="1709"/>
      <c r="F24" s="1709"/>
      <c r="G24" s="1825" t="s">
        <v>222</v>
      </c>
      <c r="H24" s="1825"/>
      <c r="I24" s="1825"/>
      <c r="J24" s="1825"/>
      <c r="K24" s="1825"/>
      <c r="L24" s="1825"/>
      <c r="M24" s="1825"/>
      <c r="N24" s="1825"/>
      <c r="O24" s="1825"/>
      <c r="P24" s="1825"/>
      <c r="Q24" s="1825"/>
      <c r="R24" s="1825"/>
      <c r="S24" s="1825"/>
      <c r="T24" s="1825"/>
      <c r="U24" s="1825"/>
      <c r="V24" s="1825"/>
      <c r="W24" s="1825"/>
      <c r="X24" s="1825"/>
      <c r="Y24" s="1825"/>
      <c r="Z24" s="1825"/>
      <c r="AA24" s="1825"/>
      <c r="AB24" s="1825"/>
      <c r="AC24" s="1825"/>
      <c r="AD24" s="1825"/>
      <c r="AE24" s="1825"/>
      <c r="AF24" s="1825"/>
      <c r="AG24" s="1825"/>
      <c r="AH24" s="1825"/>
      <c r="AI24" s="1825"/>
      <c r="AJ24" s="1825"/>
      <c r="AK24" s="1825"/>
      <c r="AL24" s="1825"/>
      <c r="AM24" s="1825"/>
      <c r="AN24" s="1825"/>
      <c r="AO24" s="1825"/>
      <c r="AP24" s="1825"/>
      <c r="AQ24" s="1825"/>
      <c r="AR24" s="1825"/>
      <c r="AS24" s="1825"/>
      <c r="AT24" s="1825"/>
      <c r="AU24" s="1825"/>
      <c r="AV24" s="1825"/>
      <c r="AW24" s="1825"/>
      <c r="AX24" s="1825"/>
      <c r="AY24" s="1825"/>
      <c r="AZ24" s="1825"/>
      <c r="BA24" s="1825"/>
      <c r="BB24" s="1825"/>
      <c r="BC24" s="1825"/>
      <c r="BD24" s="1825"/>
      <c r="BE24" s="1825"/>
      <c r="BF24" s="1825"/>
      <c r="BG24" s="1825"/>
      <c r="BH24" s="1825"/>
      <c r="BI24" s="1825"/>
      <c r="BJ24" s="1825"/>
      <c r="BK24" s="1825"/>
      <c r="BL24" s="1825"/>
      <c r="BM24" s="1825"/>
      <c r="BN24" s="1825"/>
      <c r="BO24" s="1825"/>
      <c r="BP24" s="1825"/>
      <c r="BQ24" s="1825"/>
      <c r="BR24" s="1825"/>
      <c r="BS24" s="1825"/>
      <c r="BT24" s="1825"/>
      <c r="BU24" s="1825"/>
      <c r="BV24" s="1825"/>
      <c r="BW24" s="1825"/>
      <c r="BX24" s="1825"/>
      <c r="BY24" s="1825"/>
      <c r="BZ24" s="1825"/>
      <c r="CA24" s="1825"/>
      <c r="CB24" s="1825"/>
      <c r="CC24" s="1825"/>
      <c r="CD24" s="1825"/>
      <c r="CE24" s="1825"/>
      <c r="CF24" s="1825"/>
      <c r="CG24" s="1825"/>
      <c r="CH24" s="1709">
        <v>3160</v>
      </c>
      <c r="CI24" s="1709"/>
      <c r="CJ24" s="1709"/>
      <c r="CK24" s="1709"/>
      <c r="CL24" s="1709"/>
      <c r="CM24" s="1709"/>
      <c r="CN24" s="1709"/>
      <c r="CO24" s="1709"/>
      <c r="CP24" s="2015">
        <f>'IT-2'!AZ43</f>
        <v>0</v>
      </c>
      <c r="CQ24" s="2015"/>
      <c r="CR24" s="2015"/>
      <c r="CS24" s="2015"/>
      <c r="CT24" s="2015"/>
      <c r="CU24" s="2015"/>
      <c r="CV24" s="2015"/>
      <c r="CW24" s="2015"/>
      <c r="CX24" s="2015"/>
      <c r="CY24" s="2015"/>
      <c r="CZ24" s="2015"/>
      <c r="DA24" s="2015"/>
      <c r="DB24" s="2015"/>
      <c r="DC24" s="2015"/>
      <c r="DD24" s="2015"/>
      <c r="DE24" s="2015"/>
      <c r="DF24" s="2015"/>
      <c r="DG24" s="2016"/>
    </row>
    <row r="25" spans="1:111" ht="19.5" customHeight="1">
      <c r="A25" s="2025"/>
      <c r="B25" s="2026"/>
      <c r="C25" s="2027"/>
      <c r="D25" s="1709">
        <f t="shared" si="0"/>
        <v>18</v>
      </c>
      <c r="E25" s="1709"/>
      <c r="F25" s="1709"/>
      <c r="G25" s="1825" t="s">
        <v>223</v>
      </c>
      <c r="H25" s="1825"/>
      <c r="I25" s="1825"/>
      <c r="J25" s="1825"/>
      <c r="K25" s="1825"/>
      <c r="L25" s="1825"/>
      <c r="M25" s="1825"/>
      <c r="N25" s="1825"/>
      <c r="O25" s="1825"/>
      <c r="P25" s="1825"/>
      <c r="Q25" s="1825"/>
      <c r="R25" s="1825"/>
      <c r="S25" s="1825"/>
      <c r="T25" s="1825"/>
      <c r="U25" s="1825"/>
      <c r="V25" s="1825"/>
      <c r="W25" s="1825"/>
      <c r="X25" s="1825"/>
      <c r="Y25" s="1825"/>
      <c r="Z25" s="1825"/>
      <c r="AA25" s="1825"/>
      <c r="AB25" s="1825"/>
      <c r="AC25" s="1825"/>
      <c r="AD25" s="1825"/>
      <c r="AE25" s="1825"/>
      <c r="AF25" s="1825"/>
      <c r="AG25" s="1825"/>
      <c r="AH25" s="1825"/>
      <c r="AI25" s="1825"/>
      <c r="AJ25" s="1825"/>
      <c r="AK25" s="1825"/>
      <c r="AL25" s="1825"/>
      <c r="AM25" s="1825"/>
      <c r="AN25" s="1825"/>
      <c r="AO25" s="1825"/>
      <c r="AP25" s="1825"/>
      <c r="AQ25" s="1825"/>
      <c r="AR25" s="1825"/>
      <c r="AS25" s="1825"/>
      <c r="AT25" s="1825"/>
      <c r="AU25" s="1825"/>
      <c r="AV25" s="1825"/>
      <c r="AW25" s="1825"/>
      <c r="AX25" s="1825"/>
      <c r="AY25" s="1825"/>
      <c r="AZ25" s="1825"/>
      <c r="BA25" s="1825"/>
      <c r="BB25" s="1825"/>
      <c r="BC25" s="1825"/>
      <c r="BD25" s="1825"/>
      <c r="BE25" s="1825"/>
      <c r="BF25" s="1825"/>
      <c r="BG25" s="1825"/>
      <c r="BH25" s="1825"/>
      <c r="BI25" s="1825"/>
      <c r="BJ25" s="1825"/>
      <c r="BK25" s="1825"/>
      <c r="BL25" s="1825"/>
      <c r="BM25" s="1825"/>
      <c r="BN25" s="1825"/>
      <c r="BO25" s="1825"/>
      <c r="BP25" s="1825"/>
      <c r="BQ25" s="1825"/>
      <c r="BR25" s="1825"/>
      <c r="BS25" s="1825"/>
      <c r="BT25" s="1825"/>
      <c r="BU25" s="1825"/>
      <c r="BV25" s="1825"/>
      <c r="BW25" s="1825"/>
      <c r="BX25" s="1825"/>
      <c r="BY25" s="1825"/>
      <c r="BZ25" s="1825"/>
      <c r="CA25" s="1825"/>
      <c r="CB25" s="1825"/>
      <c r="CC25" s="1825"/>
      <c r="CD25" s="1825"/>
      <c r="CE25" s="1825"/>
      <c r="CF25" s="1825"/>
      <c r="CG25" s="1825"/>
      <c r="CH25" s="1709">
        <v>3161</v>
      </c>
      <c r="CI25" s="1709"/>
      <c r="CJ25" s="1709"/>
      <c r="CK25" s="1709"/>
      <c r="CL25" s="1709"/>
      <c r="CM25" s="1709"/>
      <c r="CN25" s="1709"/>
      <c r="CO25" s="1709"/>
      <c r="CP25" s="2015">
        <f>'IT-2'!AZ44</f>
        <v>0</v>
      </c>
      <c r="CQ25" s="2015"/>
      <c r="CR25" s="2015"/>
      <c r="CS25" s="2015"/>
      <c r="CT25" s="2015"/>
      <c r="CU25" s="2015"/>
      <c r="CV25" s="2015"/>
      <c r="CW25" s="2015"/>
      <c r="CX25" s="2015"/>
      <c r="CY25" s="2015"/>
      <c r="CZ25" s="2015"/>
      <c r="DA25" s="2015"/>
      <c r="DB25" s="2015"/>
      <c r="DC25" s="2015"/>
      <c r="DD25" s="2015"/>
      <c r="DE25" s="2015"/>
      <c r="DF25" s="2015"/>
      <c r="DG25" s="2016"/>
    </row>
    <row r="26" spans="1:111" ht="19.5" customHeight="1">
      <c r="A26" s="2025"/>
      <c r="B26" s="2026"/>
      <c r="C26" s="2027"/>
      <c r="D26" s="1709">
        <f t="shared" si="0"/>
        <v>19</v>
      </c>
      <c r="E26" s="1709"/>
      <c r="F26" s="1709"/>
      <c r="G26" s="1825" t="s">
        <v>224</v>
      </c>
      <c r="H26" s="1825"/>
      <c r="I26" s="1825"/>
      <c r="J26" s="1825"/>
      <c r="K26" s="1825"/>
      <c r="L26" s="1825"/>
      <c r="M26" s="1825"/>
      <c r="N26" s="1825"/>
      <c r="O26" s="1825"/>
      <c r="P26" s="1825"/>
      <c r="Q26" s="1825"/>
      <c r="R26" s="1825"/>
      <c r="S26" s="1825"/>
      <c r="T26" s="1825"/>
      <c r="U26" s="1825"/>
      <c r="V26" s="1825"/>
      <c r="W26" s="1825"/>
      <c r="X26" s="1825"/>
      <c r="Y26" s="1825"/>
      <c r="Z26" s="1825"/>
      <c r="AA26" s="1825"/>
      <c r="AB26" s="1825"/>
      <c r="AC26" s="1825"/>
      <c r="AD26" s="1825"/>
      <c r="AE26" s="1825"/>
      <c r="AF26" s="1825"/>
      <c r="AG26" s="1825"/>
      <c r="AH26" s="1825"/>
      <c r="AI26" s="1825"/>
      <c r="AJ26" s="1825"/>
      <c r="AK26" s="1825"/>
      <c r="AL26" s="1825"/>
      <c r="AM26" s="1825"/>
      <c r="AN26" s="1825"/>
      <c r="AO26" s="1825"/>
      <c r="AP26" s="1825"/>
      <c r="AQ26" s="1825"/>
      <c r="AR26" s="1825"/>
      <c r="AS26" s="1825"/>
      <c r="AT26" s="1825"/>
      <c r="AU26" s="1825"/>
      <c r="AV26" s="1825"/>
      <c r="AW26" s="1825"/>
      <c r="AX26" s="1825"/>
      <c r="AY26" s="1825"/>
      <c r="AZ26" s="1825"/>
      <c r="BA26" s="1825"/>
      <c r="BB26" s="1825"/>
      <c r="BC26" s="1825"/>
      <c r="BD26" s="1825"/>
      <c r="BE26" s="1825"/>
      <c r="BF26" s="1825"/>
      <c r="BG26" s="1825"/>
      <c r="BH26" s="1825"/>
      <c r="BI26" s="1825"/>
      <c r="BJ26" s="1825"/>
      <c r="BK26" s="1825"/>
      <c r="BL26" s="1825"/>
      <c r="BM26" s="1825"/>
      <c r="BN26" s="1825"/>
      <c r="BO26" s="1825"/>
      <c r="BP26" s="1825"/>
      <c r="BQ26" s="1825"/>
      <c r="BR26" s="1825"/>
      <c r="BS26" s="1825"/>
      <c r="BT26" s="1825"/>
      <c r="BU26" s="1825"/>
      <c r="BV26" s="1825"/>
      <c r="BW26" s="1825"/>
      <c r="BX26" s="1825"/>
      <c r="BY26" s="1825"/>
      <c r="BZ26" s="1825"/>
      <c r="CA26" s="1825"/>
      <c r="CB26" s="1825"/>
      <c r="CC26" s="1825"/>
      <c r="CD26" s="1825"/>
      <c r="CE26" s="1825"/>
      <c r="CF26" s="1825"/>
      <c r="CG26" s="1825"/>
      <c r="CH26" s="1709">
        <v>3163</v>
      </c>
      <c r="CI26" s="1709"/>
      <c r="CJ26" s="1709"/>
      <c r="CK26" s="1709"/>
      <c r="CL26" s="1709"/>
      <c r="CM26" s="1709"/>
      <c r="CN26" s="1709"/>
      <c r="CO26" s="1709"/>
      <c r="CP26" s="2015">
        <f>'IT-2'!AZ45</f>
        <v>0</v>
      </c>
      <c r="CQ26" s="2015"/>
      <c r="CR26" s="2015"/>
      <c r="CS26" s="2015"/>
      <c r="CT26" s="2015"/>
      <c r="CU26" s="2015"/>
      <c r="CV26" s="2015"/>
      <c r="CW26" s="2015"/>
      <c r="CX26" s="2015"/>
      <c r="CY26" s="2015"/>
      <c r="CZ26" s="2015"/>
      <c r="DA26" s="2015"/>
      <c r="DB26" s="2015"/>
      <c r="DC26" s="2015"/>
      <c r="DD26" s="2015"/>
      <c r="DE26" s="2015"/>
      <c r="DF26" s="2015"/>
      <c r="DG26" s="2016"/>
    </row>
    <row r="27" spans="1:111" ht="19.5" customHeight="1">
      <c r="A27" s="2025"/>
      <c r="B27" s="2026"/>
      <c r="C27" s="2027"/>
      <c r="D27" s="1709">
        <f t="shared" si="0"/>
        <v>20</v>
      </c>
      <c r="E27" s="1709"/>
      <c r="F27" s="1709"/>
      <c r="G27" s="1825" t="s">
        <v>225</v>
      </c>
      <c r="H27" s="1825"/>
      <c r="I27" s="1825"/>
      <c r="J27" s="1825"/>
      <c r="K27" s="1825"/>
      <c r="L27" s="1825"/>
      <c r="M27" s="1825"/>
      <c r="N27" s="1825"/>
      <c r="O27" s="1825"/>
      <c r="P27" s="1825"/>
      <c r="Q27" s="1825"/>
      <c r="R27" s="1825"/>
      <c r="S27" s="1825"/>
      <c r="T27" s="1825"/>
      <c r="U27" s="1825"/>
      <c r="V27" s="1825"/>
      <c r="W27" s="1825"/>
      <c r="X27" s="1825"/>
      <c r="Y27" s="1825"/>
      <c r="Z27" s="1825"/>
      <c r="AA27" s="1825"/>
      <c r="AB27" s="1825"/>
      <c r="AC27" s="1825"/>
      <c r="AD27" s="1825"/>
      <c r="AE27" s="1825"/>
      <c r="AF27" s="1825"/>
      <c r="AG27" s="1825"/>
      <c r="AH27" s="1825"/>
      <c r="AI27" s="1825"/>
      <c r="AJ27" s="1825"/>
      <c r="AK27" s="1825"/>
      <c r="AL27" s="1825"/>
      <c r="AM27" s="1825"/>
      <c r="AN27" s="1825"/>
      <c r="AO27" s="1825"/>
      <c r="AP27" s="1825"/>
      <c r="AQ27" s="1825"/>
      <c r="AR27" s="1825"/>
      <c r="AS27" s="1825"/>
      <c r="AT27" s="1825"/>
      <c r="AU27" s="1825"/>
      <c r="AV27" s="1825"/>
      <c r="AW27" s="1825"/>
      <c r="AX27" s="1825"/>
      <c r="AY27" s="1825"/>
      <c r="AZ27" s="1825"/>
      <c r="BA27" s="1825"/>
      <c r="BB27" s="1825"/>
      <c r="BC27" s="1825"/>
      <c r="BD27" s="1825"/>
      <c r="BE27" s="1825"/>
      <c r="BF27" s="1825"/>
      <c r="BG27" s="1825"/>
      <c r="BH27" s="1825"/>
      <c r="BI27" s="1825"/>
      <c r="BJ27" s="1825"/>
      <c r="BK27" s="1825"/>
      <c r="BL27" s="1825"/>
      <c r="BM27" s="1825"/>
      <c r="BN27" s="1825"/>
      <c r="BO27" s="1825"/>
      <c r="BP27" s="1825"/>
      <c r="BQ27" s="1825"/>
      <c r="BR27" s="1825"/>
      <c r="BS27" s="1825"/>
      <c r="BT27" s="1825"/>
      <c r="BU27" s="1825"/>
      <c r="BV27" s="1825"/>
      <c r="BW27" s="1825"/>
      <c r="BX27" s="1825"/>
      <c r="BY27" s="1825"/>
      <c r="BZ27" s="1825"/>
      <c r="CA27" s="1825"/>
      <c r="CB27" s="1825"/>
      <c r="CC27" s="1825"/>
      <c r="CD27" s="1825"/>
      <c r="CE27" s="1825"/>
      <c r="CF27" s="1825"/>
      <c r="CG27" s="1825"/>
      <c r="CH27" s="1709">
        <v>31821</v>
      </c>
      <c r="CI27" s="1709"/>
      <c r="CJ27" s="1709"/>
      <c r="CK27" s="1709"/>
      <c r="CL27" s="1709"/>
      <c r="CM27" s="1709"/>
      <c r="CN27" s="1709"/>
      <c r="CO27" s="1709"/>
      <c r="CP27" s="2015">
        <f>'IT-2'!AZ46</f>
        <v>0</v>
      </c>
      <c r="CQ27" s="2015"/>
      <c r="CR27" s="2015"/>
      <c r="CS27" s="2015"/>
      <c r="CT27" s="2015"/>
      <c r="CU27" s="2015"/>
      <c r="CV27" s="2015"/>
      <c r="CW27" s="2015"/>
      <c r="CX27" s="2015"/>
      <c r="CY27" s="2015"/>
      <c r="CZ27" s="2015"/>
      <c r="DA27" s="2015"/>
      <c r="DB27" s="2015"/>
      <c r="DC27" s="2015"/>
      <c r="DD27" s="2015"/>
      <c r="DE27" s="2015"/>
      <c r="DF27" s="2015"/>
      <c r="DG27" s="2016"/>
    </row>
    <row r="28" spans="1:111" ht="19.5" customHeight="1">
      <c r="A28" s="2025"/>
      <c r="B28" s="2026"/>
      <c r="C28" s="2027"/>
      <c r="D28" s="1709">
        <f t="shared" si="0"/>
        <v>21</v>
      </c>
      <c r="E28" s="1709"/>
      <c r="F28" s="1709"/>
      <c r="G28" s="1825" t="s">
        <v>226</v>
      </c>
      <c r="H28" s="1825"/>
      <c r="I28" s="1825"/>
      <c r="J28" s="1825"/>
      <c r="K28" s="1825"/>
      <c r="L28" s="1825"/>
      <c r="M28" s="1825"/>
      <c r="N28" s="1825"/>
      <c r="O28" s="1825"/>
      <c r="P28" s="1825"/>
      <c r="Q28" s="1825"/>
      <c r="R28" s="1825"/>
      <c r="S28" s="1825"/>
      <c r="T28" s="1825"/>
      <c r="U28" s="1825"/>
      <c r="V28" s="1825"/>
      <c r="W28" s="1825"/>
      <c r="X28" s="1825"/>
      <c r="Y28" s="1825"/>
      <c r="Z28" s="1825"/>
      <c r="AA28" s="1825"/>
      <c r="AB28" s="1825"/>
      <c r="AC28" s="1825"/>
      <c r="AD28" s="1825"/>
      <c r="AE28" s="1825"/>
      <c r="AF28" s="1825"/>
      <c r="AG28" s="1825"/>
      <c r="AH28" s="1825"/>
      <c r="AI28" s="1825"/>
      <c r="AJ28" s="1825"/>
      <c r="AK28" s="1825"/>
      <c r="AL28" s="1825"/>
      <c r="AM28" s="1825"/>
      <c r="AN28" s="1825"/>
      <c r="AO28" s="1825"/>
      <c r="AP28" s="1825"/>
      <c r="AQ28" s="1825"/>
      <c r="AR28" s="1825"/>
      <c r="AS28" s="1825"/>
      <c r="AT28" s="1825"/>
      <c r="AU28" s="1825"/>
      <c r="AV28" s="1825"/>
      <c r="AW28" s="1825"/>
      <c r="AX28" s="1825"/>
      <c r="AY28" s="1825"/>
      <c r="AZ28" s="1825"/>
      <c r="BA28" s="1825"/>
      <c r="BB28" s="1825"/>
      <c r="BC28" s="1825"/>
      <c r="BD28" s="1825"/>
      <c r="BE28" s="1825"/>
      <c r="BF28" s="1825"/>
      <c r="BG28" s="1825"/>
      <c r="BH28" s="1825"/>
      <c r="BI28" s="1825"/>
      <c r="BJ28" s="1825"/>
      <c r="BK28" s="1825"/>
      <c r="BL28" s="1825"/>
      <c r="BM28" s="1825"/>
      <c r="BN28" s="1825"/>
      <c r="BO28" s="1825"/>
      <c r="BP28" s="1825"/>
      <c r="BQ28" s="1825"/>
      <c r="BR28" s="1825"/>
      <c r="BS28" s="1825"/>
      <c r="BT28" s="1825"/>
      <c r="BU28" s="1825"/>
      <c r="BV28" s="1825"/>
      <c r="BW28" s="1825"/>
      <c r="BX28" s="1825"/>
      <c r="BY28" s="1825"/>
      <c r="BZ28" s="1825"/>
      <c r="CA28" s="1825"/>
      <c r="CB28" s="1825"/>
      <c r="CC28" s="1825"/>
      <c r="CD28" s="1825"/>
      <c r="CE28" s="1825"/>
      <c r="CF28" s="1825"/>
      <c r="CG28" s="1825"/>
      <c r="CH28" s="1709">
        <v>31822</v>
      </c>
      <c r="CI28" s="1709"/>
      <c r="CJ28" s="1709"/>
      <c r="CK28" s="1709"/>
      <c r="CL28" s="1709"/>
      <c r="CM28" s="1709"/>
      <c r="CN28" s="1709"/>
      <c r="CO28" s="1709"/>
      <c r="CP28" s="2015">
        <f>'IT-2'!AZ47</f>
        <v>0</v>
      </c>
      <c r="CQ28" s="2015"/>
      <c r="CR28" s="2015"/>
      <c r="CS28" s="2015"/>
      <c r="CT28" s="2015"/>
      <c r="CU28" s="2015"/>
      <c r="CV28" s="2015"/>
      <c r="CW28" s="2015"/>
      <c r="CX28" s="2015"/>
      <c r="CY28" s="2015"/>
      <c r="CZ28" s="2015"/>
      <c r="DA28" s="2015"/>
      <c r="DB28" s="2015"/>
      <c r="DC28" s="2015"/>
      <c r="DD28" s="2015"/>
      <c r="DE28" s="2015"/>
      <c r="DF28" s="2015"/>
      <c r="DG28" s="2016"/>
    </row>
    <row r="29" spans="1:111" ht="19.5" customHeight="1">
      <c r="A29" s="2025"/>
      <c r="B29" s="2026"/>
      <c r="C29" s="2027"/>
      <c r="D29" s="1709">
        <f t="shared" si="0"/>
        <v>22</v>
      </c>
      <c r="E29" s="1709"/>
      <c r="F29" s="1709"/>
      <c r="G29" s="1825" t="s">
        <v>227</v>
      </c>
      <c r="H29" s="1825"/>
      <c r="I29" s="1825"/>
      <c r="J29" s="1825"/>
      <c r="K29" s="1825"/>
      <c r="L29" s="1825"/>
      <c r="M29" s="1825"/>
      <c r="N29" s="1825"/>
      <c r="O29" s="1825"/>
      <c r="P29" s="1825"/>
      <c r="Q29" s="1825"/>
      <c r="R29" s="1825"/>
      <c r="S29" s="1825"/>
      <c r="T29" s="1825"/>
      <c r="U29" s="1825"/>
      <c r="V29" s="1825"/>
      <c r="W29" s="1825"/>
      <c r="X29" s="1825"/>
      <c r="Y29" s="1825"/>
      <c r="Z29" s="1825"/>
      <c r="AA29" s="1825"/>
      <c r="AB29" s="1825"/>
      <c r="AC29" s="1825"/>
      <c r="AD29" s="1825"/>
      <c r="AE29" s="1825"/>
      <c r="AF29" s="1825"/>
      <c r="AG29" s="1825"/>
      <c r="AH29" s="1825"/>
      <c r="AI29" s="1825"/>
      <c r="AJ29" s="1825"/>
      <c r="AK29" s="1825"/>
      <c r="AL29" s="1825"/>
      <c r="AM29" s="1825"/>
      <c r="AN29" s="1825"/>
      <c r="AO29" s="1825"/>
      <c r="AP29" s="1825"/>
      <c r="AQ29" s="1825"/>
      <c r="AR29" s="1825"/>
      <c r="AS29" s="1825"/>
      <c r="AT29" s="1825"/>
      <c r="AU29" s="1825"/>
      <c r="AV29" s="1825"/>
      <c r="AW29" s="1825"/>
      <c r="AX29" s="1825"/>
      <c r="AY29" s="1825"/>
      <c r="AZ29" s="1825"/>
      <c r="BA29" s="1825"/>
      <c r="BB29" s="1825"/>
      <c r="BC29" s="1825"/>
      <c r="BD29" s="1825"/>
      <c r="BE29" s="1825"/>
      <c r="BF29" s="1825"/>
      <c r="BG29" s="1825"/>
      <c r="BH29" s="1825"/>
      <c r="BI29" s="1825"/>
      <c r="BJ29" s="1825"/>
      <c r="BK29" s="1825"/>
      <c r="BL29" s="1825"/>
      <c r="BM29" s="1825"/>
      <c r="BN29" s="1825"/>
      <c r="BO29" s="1825"/>
      <c r="BP29" s="1825"/>
      <c r="BQ29" s="1825"/>
      <c r="BR29" s="1825"/>
      <c r="BS29" s="1825"/>
      <c r="BT29" s="1825"/>
      <c r="BU29" s="1825"/>
      <c r="BV29" s="1825"/>
      <c r="BW29" s="1825"/>
      <c r="BX29" s="1825"/>
      <c r="BY29" s="1825"/>
      <c r="BZ29" s="1825"/>
      <c r="CA29" s="1825"/>
      <c r="CB29" s="1825"/>
      <c r="CC29" s="1825"/>
      <c r="CD29" s="1825"/>
      <c r="CE29" s="1825"/>
      <c r="CF29" s="1825"/>
      <c r="CG29" s="1825"/>
      <c r="CH29" s="1709">
        <v>31080</v>
      </c>
      <c r="CI29" s="1709"/>
      <c r="CJ29" s="1709"/>
      <c r="CK29" s="1709"/>
      <c r="CL29" s="1709"/>
      <c r="CM29" s="1709"/>
      <c r="CN29" s="1709"/>
      <c r="CO29" s="1709"/>
      <c r="CP29" s="2015">
        <f>'IT-2'!AZ48</f>
        <v>0</v>
      </c>
      <c r="CQ29" s="2015"/>
      <c r="CR29" s="2015"/>
      <c r="CS29" s="2015"/>
      <c r="CT29" s="2015"/>
      <c r="CU29" s="2015"/>
      <c r="CV29" s="2015"/>
      <c r="CW29" s="2015"/>
      <c r="CX29" s="2015"/>
      <c r="CY29" s="2015"/>
      <c r="CZ29" s="2015"/>
      <c r="DA29" s="2015"/>
      <c r="DB29" s="2015"/>
      <c r="DC29" s="2015"/>
      <c r="DD29" s="2015"/>
      <c r="DE29" s="2015"/>
      <c r="DF29" s="2015"/>
      <c r="DG29" s="2016"/>
    </row>
    <row r="30" spans="1:111" ht="19.5" customHeight="1">
      <c r="A30" s="2025"/>
      <c r="B30" s="2026"/>
      <c r="C30" s="2027"/>
      <c r="D30" s="1709">
        <f t="shared" si="0"/>
        <v>23</v>
      </c>
      <c r="E30" s="1709"/>
      <c r="F30" s="1709"/>
      <c r="G30" s="1913" t="s">
        <v>753</v>
      </c>
      <c r="H30" s="1825"/>
      <c r="I30" s="1825"/>
      <c r="J30" s="1825"/>
      <c r="K30" s="1825"/>
      <c r="L30" s="1825"/>
      <c r="M30" s="1825"/>
      <c r="N30" s="1825"/>
      <c r="O30" s="1825"/>
      <c r="P30" s="1825"/>
      <c r="Q30" s="1825"/>
      <c r="R30" s="1825"/>
      <c r="S30" s="1825"/>
      <c r="T30" s="1825"/>
      <c r="U30" s="1825"/>
      <c r="V30" s="1825"/>
      <c r="W30" s="1825"/>
      <c r="X30" s="1825"/>
      <c r="Y30" s="1825"/>
      <c r="Z30" s="1825"/>
      <c r="AA30" s="1825"/>
      <c r="AB30" s="1825"/>
      <c r="AC30" s="1825"/>
      <c r="AD30" s="1825"/>
      <c r="AE30" s="1825"/>
      <c r="AF30" s="1825"/>
      <c r="AG30" s="1825"/>
      <c r="AH30" s="1825"/>
      <c r="AI30" s="1825"/>
      <c r="AJ30" s="1825"/>
      <c r="AK30" s="1825"/>
      <c r="AL30" s="1825"/>
      <c r="AM30" s="1825"/>
      <c r="AN30" s="1825"/>
      <c r="AO30" s="1825"/>
      <c r="AP30" s="1825"/>
      <c r="AQ30" s="1825"/>
      <c r="AR30" s="1825"/>
      <c r="AS30" s="1825"/>
      <c r="AT30" s="1825"/>
      <c r="AU30" s="1825"/>
      <c r="AV30" s="1825"/>
      <c r="AW30" s="1825"/>
      <c r="AX30" s="1825"/>
      <c r="AY30" s="1825"/>
      <c r="AZ30" s="1825"/>
      <c r="BA30" s="1825"/>
      <c r="BB30" s="1825"/>
      <c r="BC30" s="1825"/>
      <c r="BD30" s="1825"/>
      <c r="BE30" s="1825"/>
      <c r="BF30" s="1825"/>
      <c r="BG30" s="1825"/>
      <c r="BH30" s="1825"/>
      <c r="BI30" s="1825"/>
      <c r="BJ30" s="1825"/>
      <c r="BK30" s="1825"/>
      <c r="BL30" s="1825"/>
      <c r="BM30" s="1825"/>
      <c r="BN30" s="1825"/>
      <c r="BO30" s="1825"/>
      <c r="BP30" s="1825"/>
      <c r="BQ30" s="1825"/>
      <c r="BR30" s="1825"/>
      <c r="BS30" s="1825"/>
      <c r="BT30" s="1825"/>
      <c r="BU30" s="1825"/>
      <c r="BV30" s="1825"/>
      <c r="BW30" s="1825"/>
      <c r="BX30" s="1825"/>
      <c r="BY30" s="1825"/>
      <c r="BZ30" s="1825"/>
      <c r="CA30" s="1825"/>
      <c r="CB30" s="1825"/>
      <c r="CC30" s="1825"/>
      <c r="CD30" s="1825"/>
      <c r="CE30" s="1825"/>
      <c r="CF30" s="1825"/>
      <c r="CG30" s="1825"/>
      <c r="CH30" s="1709">
        <v>31081</v>
      </c>
      <c r="CI30" s="1709"/>
      <c r="CJ30" s="1709"/>
      <c r="CK30" s="1709"/>
      <c r="CL30" s="1709"/>
      <c r="CM30" s="1709"/>
      <c r="CN30" s="1709"/>
      <c r="CO30" s="1709"/>
      <c r="CP30" s="2015">
        <f>'IT-2'!AZ49</f>
        <v>0</v>
      </c>
      <c r="CQ30" s="2015"/>
      <c r="CR30" s="2015"/>
      <c r="CS30" s="2015"/>
      <c r="CT30" s="2015"/>
      <c r="CU30" s="2015"/>
      <c r="CV30" s="2015"/>
      <c r="CW30" s="2015"/>
      <c r="CX30" s="2015"/>
      <c r="CY30" s="2015"/>
      <c r="CZ30" s="2015"/>
      <c r="DA30" s="2015"/>
      <c r="DB30" s="2015"/>
      <c r="DC30" s="2015"/>
      <c r="DD30" s="2015"/>
      <c r="DE30" s="2015"/>
      <c r="DF30" s="2015"/>
      <c r="DG30" s="2016"/>
    </row>
    <row r="31" spans="1:111" ht="19.5" customHeight="1">
      <c r="A31" s="2025"/>
      <c r="B31" s="2026"/>
      <c r="C31" s="2027"/>
      <c r="D31" s="1709">
        <f>D30+1</f>
        <v>24</v>
      </c>
      <c r="E31" s="1709"/>
      <c r="F31" s="1709"/>
      <c r="G31" s="1825" t="s">
        <v>15</v>
      </c>
      <c r="H31" s="1825"/>
      <c r="I31" s="1825"/>
      <c r="J31" s="1825"/>
      <c r="K31" s="1825"/>
      <c r="L31" s="1825"/>
      <c r="M31" s="1825"/>
      <c r="N31" s="1825"/>
      <c r="O31" s="1825"/>
      <c r="P31" s="1825"/>
      <c r="Q31" s="1825"/>
      <c r="R31" s="1825"/>
      <c r="S31" s="1825"/>
      <c r="T31" s="1825"/>
      <c r="U31" s="1825"/>
      <c r="V31" s="1825"/>
      <c r="W31" s="1825"/>
      <c r="X31" s="1825"/>
      <c r="Y31" s="1825"/>
      <c r="Z31" s="1825"/>
      <c r="AA31" s="1825"/>
      <c r="AB31" s="1825"/>
      <c r="AC31" s="1825"/>
      <c r="AD31" s="1825"/>
      <c r="AE31" s="1825"/>
      <c r="AF31" s="1825"/>
      <c r="AG31" s="1825"/>
      <c r="AH31" s="1825"/>
      <c r="AI31" s="1825"/>
      <c r="AJ31" s="1825"/>
      <c r="AK31" s="1825"/>
      <c r="AL31" s="1825"/>
      <c r="AM31" s="1825"/>
      <c r="AN31" s="1825"/>
      <c r="AO31" s="1825"/>
      <c r="AP31" s="1825"/>
      <c r="AQ31" s="1825"/>
      <c r="AR31" s="1825"/>
      <c r="AS31" s="1825"/>
      <c r="AT31" s="1825"/>
      <c r="AU31" s="1825"/>
      <c r="AV31" s="1825"/>
      <c r="AW31" s="1825"/>
      <c r="AX31" s="1825"/>
      <c r="AY31" s="1825"/>
      <c r="AZ31" s="1825"/>
      <c r="BA31" s="1825"/>
      <c r="BB31" s="1825"/>
      <c r="BC31" s="1825"/>
      <c r="BD31" s="1825"/>
      <c r="BE31" s="1825"/>
      <c r="BF31" s="1825"/>
      <c r="BG31" s="1825"/>
      <c r="BH31" s="1825"/>
      <c r="BI31" s="1825"/>
      <c r="BJ31" s="1825"/>
      <c r="BK31" s="1825"/>
      <c r="BL31" s="1825"/>
      <c r="BM31" s="1825"/>
      <c r="BN31" s="1825"/>
      <c r="BO31" s="1825"/>
      <c r="BP31" s="1825"/>
      <c r="BQ31" s="1825"/>
      <c r="BR31" s="1825"/>
      <c r="BS31" s="1825"/>
      <c r="BT31" s="1825"/>
      <c r="BU31" s="1825"/>
      <c r="BV31" s="1825"/>
      <c r="BW31" s="1825"/>
      <c r="BX31" s="1825"/>
      <c r="BY31" s="1825"/>
      <c r="BZ31" s="1825"/>
      <c r="CA31" s="1825"/>
      <c r="CB31" s="1825"/>
      <c r="CC31" s="1825"/>
      <c r="CD31" s="1825"/>
      <c r="CE31" s="1825"/>
      <c r="CF31" s="1825"/>
      <c r="CG31" s="1825"/>
      <c r="CH31" s="1709">
        <v>31090</v>
      </c>
      <c r="CI31" s="1709"/>
      <c r="CJ31" s="1709"/>
      <c r="CK31" s="1709"/>
      <c r="CL31" s="1709"/>
      <c r="CM31" s="1709"/>
      <c r="CN31" s="1709"/>
      <c r="CO31" s="1709"/>
      <c r="CP31" s="2015">
        <f>'IT-2'!AZ50</f>
        <v>0</v>
      </c>
      <c r="CQ31" s="2015"/>
      <c r="CR31" s="2015"/>
      <c r="CS31" s="2015"/>
      <c r="CT31" s="2015"/>
      <c r="CU31" s="2015"/>
      <c r="CV31" s="2015"/>
      <c r="CW31" s="2015"/>
      <c r="CX31" s="2015"/>
      <c r="CY31" s="2015"/>
      <c r="CZ31" s="2015"/>
      <c r="DA31" s="2015"/>
      <c r="DB31" s="2015"/>
      <c r="DC31" s="2015"/>
      <c r="DD31" s="2015"/>
      <c r="DE31" s="2015"/>
      <c r="DF31" s="2015"/>
      <c r="DG31" s="2016"/>
    </row>
    <row r="32" spans="1:111" ht="19.5" customHeight="1" thickBot="1">
      <c r="A32" s="2028"/>
      <c r="B32" s="2029"/>
      <c r="C32" s="2030"/>
      <c r="D32" s="1888">
        <f t="shared" si="0"/>
        <v>25</v>
      </c>
      <c r="E32" s="1888"/>
      <c r="F32" s="1888"/>
      <c r="G32" s="2017" t="s">
        <v>228</v>
      </c>
      <c r="H32" s="2017"/>
      <c r="I32" s="2017"/>
      <c r="J32" s="2017"/>
      <c r="K32" s="2017"/>
      <c r="L32" s="2017"/>
      <c r="M32" s="2017"/>
      <c r="N32" s="2017"/>
      <c r="O32" s="2017"/>
      <c r="P32" s="2017"/>
      <c r="Q32" s="2017"/>
      <c r="R32" s="2017"/>
      <c r="S32" s="2017"/>
      <c r="T32" s="2017"/>
      <c r="U32" s="2017"/>
      <c r="V32" s="2017"/>
      <c r="W32" s="2017"/>
      <c r="X32" s="2017"/>
      <c r="Y32" s="2017"/>
      <c r="Z32" s="2017"/>
      <c r="AA32" s="2017"/>
      <c r="AB32" s="2017"/>
      <c r="AC32" s="2017"/>
      <c r="AD32" s="2017"/>
      <c r="AE32" s="2017"/>
      <c r="AF32" s="2017"/>
      <c r="AG32" s="2017"/>
      <c r="AH32" s="2017"/>
      <c r="AI32" s="2017"/>
      <c r="AJ32" s="2017"/>
      <c r="AK32" s="2017"/>
      <c r="AL32" s="2017"/>
      <c r="AM32" s="2017"/>
      <c r="AN32" s="2017"/>
      <c r="AO32" s="2017"/>
      <c r="AP32" s="2017"/>
      <c r="AQ32" s="2017"/>
      <c r="AR32" s="2017"/>
      <c r="AS32" s="2017"/>
      <c r="AT32" s="2017"/>
      <c r="AU32" s="2017"/>
      <c r="AV32" s="2017"/>
      <c r="AW32" s="2017"/>
      <c r="AX32" s="2017"/>
      <c r="AY32" s="2017"/>
      <c r="AZ32" s="2017"/>
      <c r="BA32" s="2017"/>
      <c r="BB32" s="2017"/>
      <c r="BC32" s="2017"/>
      <c r="BD32" s="2017"/>
      <c r="BE32" s="2017"/>
      <c r="BF32" s="2017"/>
      <c r="BG32" s="2017"/>
      <c r="BH32" s="2017"/>
      <c r="BI32" s="2017"/>
      <c r="BJ32" s="2017"/>
      <c r="BK32" s="2017"/>
      <c r="BL32" s="2017"/>
      <c r="BM32" s="2017"/>
      <c r="BN32" s="2017"/>
      <c r="BO32" s="2017"/>
      <c r="BP32" s="2017"/>
      <c r="BQ32" s="2017"/>
      <c r="BR32" s="2017"/>
      <c r="BS32" s="2017"/>
      <c r="BT32" s="2017"/>
      <c r="BU32" s="2017"/>
      <c r="BV32" s="2017"/>
      <c r="BW32" s="2017"/>
      <c r="BX32" s="2017"/>
      <c r="BY32" s="2017"/>
      <c r="BZ32" s="2017"/>
      <c r="CA32" s="2017"/>
      <c r="CB32" s="2017"/>
      <c r="CC32" s="2017"/>
      <c r="CD32" s="2017"/>
      <c r="CE32" s="2017"/>
      <c r="CF32" s="2017"/>
      <c r="CG32" s="2017"/>
      <c r="CH32" s="2018">
        <v>3170</v>
      </c>
      <c r="CI32" s="2018"/>
      <c r="CJ32" s="2018"/>
      <c r="CK32" s="2018"/>
      <c r="CL32" s="2018"/>
      <c r="CM32" s="2018"/>
      <c r="CN32" s="2018"/>
      <c r="CO32" s="2018"/>
      <c r="CP32" s="2019">
        <f>SUM(CP15:DG31)</f>
        <v>0</v>
      </c>
      <c r="CQ32" s="2019"/>
      <c r="CR32" s="2019"/>
      <c r="CS32" s="2019"/>
      <c r="CT32" s="2019"/>
      <c r="CU32" s="2019"/>
      <c r="CV32" s="2019"/>
      <c r="CW32" s="2019"/>
      <c r="CX32" s="2019"/>
      <c r="CY32" s="2019"/>
      <c r="CZ32" s="2019"/>
      <c r="DA32" s="2019"/>
      <c r="DB32" s="2019"/>
      <c r="DC32" s="2019"/>
      <c r="DD32" s="2019"/>
      <c r="DE32" s="2019"/>
      <c r="DF32" s="2019"/>
      <c r="DG32" s="2020"/>
    </row>
    <row r="33" spans="1:111" ht="9">
      <c r="A33" s="119"/>
      <c r="B33" s="118"/>
      <c r="C33" s="118"/>
      <c r="D33" s="120"/>
      <c r="E33" s="120"/>
      <c r="F33" s="120"/>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21"/>
    </row>
    <row r="34" spans="1:111" ht="9">
      <c r="A34" s="122"/>
      <c r="B34" s="123"/>
      <c r="C34" s="123"/>
      <c r="D34" s="124"/>
      <c r="E34" s="124"/>
      <c r="F34" s="124"/>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5"/>
    </row>
    <row r="35" spans="1:111" ht="9">
      <c r="A35" s="122"/>
      <c r="B35" s="123"/>
      <c r="C35" s="123"/>
      <c r="D35" s="124"/>
      <c r="E35" s="124"/>
      <c r="F35" s="124"/>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5"/>
    </row>
    <row r="36" spans="1:111" ht="9">
      <c r="A36" s="122"/>
      <c r="B36" s="123"/>
      <c r="C36" s="123"/>
      <c r="D36" s="124"/>
      <c r="E36" s="124"/>
      <c r="F36" s="124"/>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5"/>
    </row>
    <row r="37" spans="1:111" ht="9">
      <c r="A37" s="122"/>
      <c r="B37" s="123"/>
      <c r="C37" s="123"/>
      <c r="D37" s="124"/>
      <c r="E37" s="124"/>
      <c r="F37" s="124"/>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C37" s="126" t="s">
        <v>93</v>
      </c>
      <c r="CD37" s="123"/>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5"/>
    </row>
    <row r="38" spans="1:111" ht="9.75" thickBot="1">
      <c r="A38" s="128"/>
      <c r="B38" s="129"/>
      <c r="C38" s="129"/>
      <c r="D38" s="130"/>
      <c r="E38" s="130"/>
      <c r="F38" s="130"/>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31"/>
    </row>
    <row r="39" spans="4:6" ht="9">
      <c r="D39" s="132"/>
      <c r="E39" s="132"/>
      <c r="F39" s="132"/>
    </row>
    <row r="40" spans="4:6" ht="9">
      <c r="D40" s="132"/>
      <c r="E40" s="132"/>
      <c r="F40" s="132"/>
    </row>
    <row r="41" spans="4:6" ht="9">
      <c r="D41" s="132"/>
      <c r="E41" s="132"/>
      <c r="F41" s="132"/>
    </row>
    <row r="42" spans="4:6" ht="9">
      <c r="D42" s="132"/>
      <c r="E42" s="132"/>
      <c r="F42" s="132"/>
    </row>
    <row r="43" spans="4:6" ht="9">
      <c r="D43" s="132"/>
      <c r="E43" s="132"/>
      <c r="F43" s="132"/>
    </row>
    <row r="44" spans="4:6" ht="9">
      <c r="D44" s="132"/>
      <c r="E44" s="132"/>
      <c r="F44" s="132"/>
    </row>
    <row r="45" spans="4:6" ht="9">
      <c r="D45" s="132"/>
      <c r="E45" s="132"/>
      <c r="F45" s="132"/>
    </row>
    <row r="46" spans="4:6" ht="9">
      <c r="D46" s="132"/>
      <c r="E46" s="132"/>
      <c r="F46" s="132"/>
    </row>
    <row r="47" spans="4:6" ht="9">
      <c r="D47" s="132"/>
      <c r="E47" s="132"/>
      <c r="F47" s="132"/>
    </row>
    <row r="48" spans="4:6" ht="9">
      <c r="D48" s="132"/>
      <c r="E48" s="132"/>
      <c r="F48" s="132"/>
    </row>
    <row r="49" spans="4:6" ht="9">
      <c r="D49" s="132"/>
      <c r="E49" s="132"/>
      <c r="F49" s="132"/>
    </row>
    <row r="50" spans="4:6" ht="9">
      <c r="D50" s="132"/>
      <c r="E50" s="132"/>
      <c r="F50" s="132"/>
    </row>
    <row r="51" spans="4:6" ht="9">
      <c r="D51" s="132"/>
      <c r="E51" s="132"/>
      <c r="F51" s="132"/>
    </row>
    <row r="52" spans="4:6" ht="9">
      <c r="D52" s="132"/>
      <c r="E52" s="132"/>
      <c r="F52" s="132"/>
    </row>
    <row r="53" spans="4:6" ht="9">
      <c r="D53" s="132"/>
      <c r="E53" s="132"/>
      <c r="F53" s="132"/>
    </row>
    <row r="54" spans="4:6" ht="9">
      <c r="D54" s="132"/>
      <c r="E54" s="132"/>
      <c r="F54" s="132"/>
    </row>
    <row r="55" spans="4:6" ht="9">
      <c r="D55" s="132"/>
      <c r="E55" s="132"/>
      <c r="F55" s="132"/>
    </row>
    <row r="56" spans="4:6" ht="9">
      <c r="D56" s="132"/>
      <c r="E56" s="132"/>
      <c r="F56" s="132"/>
    </row>
    <row r="57" spans="4:6" ht="9">
      <c r="D57" s="132"/>
      <c r="E57" s="132"/>
      <c r="F57" s="132"/>
    </row>
    <row r="58" spans="4:6" ht="9">
      <c r="D58" s="132"/>
      <c r="E58" s="132"/>
      <c r="F58" s="132"/>
    </row>
    <row r="59" spans="4:6" ht="9">
      <c r="D59" s="132"/>
      <c r="E59" s="132"/>
      <c r="F59" s="132"/>
    </row>
    <row r="60" spans="4:6" ht="9">
      <c r="D60" s="132"/>
      <c r="E60" s="132"/>
      <c r="F60" s="132"/>
    </row>
    <row r="61" spans="4:6" ht="9">
      <c r="D61" s="132"/>
      <c r="E61" s="132"/>
      <c r="F61" s="132"/>
    </row>
    <row r="62" spans="4:6" ht="9">
      <c r="D62" s="132"/>
      <c r="E62" s="132"/>
      <c r="F62" s="132"/>
    </row>
    <row r="63" spans="4:6" ht="9">
      <c r="D63" s="132"/>
      <c r="E63" s="132"/>
      <c r="F63" s="132"/>
    </row>
    <row r="64" spans="4:6" ht="9">
      <c r="D64" s="132"/>
      <c r="E64" s="132"/>
      <c r="F64" s="132"/>
    </row>
    <row r="65" spans="4:6" ht="9">
      <c r="D65" s="132"/>
      <c r="E65" s="132"/>
      <c r="F65" s="132"/>
    </row>
    <row r="66" spans="4:6" ht="9">
      <c r="D66" s="132"/>
      <c r="E66" s="132"/>
      <c r="F66" s="132"/>
    </row>
    <row r="67" spans="4:6" ht="9">
      <c r="D67" s="132"/>
      <c r="E67" s="132"/>
      <c r="F67" s="132"/>
    </row>
    <row r="68" spans="4:6" ht="9">
      <c r="D68" s="132"/>
      <c r="E68" s="132"/>
      <c r="F68" s="132"/>
    </row>
    <row r="69" spans="4:6" ht="9">
      <c r="D69" s="132"/>
      <c r="E69" s="132"/>
      <c r="F69" s="132"/>
    </row>
    <row r="70" spans="4:6" ht="9">
      <c r="D70" s="132"/>
      <c r="E70" s="132"/>
      <c r="F70" s="132"/>
    </row>
    <row r="71" spans="4:6" ht="9">
      <c r="D71" s="132"/>
      <c r="E71" s="132"/>
      <c r="F71" s="132"/>
    </row>
    <row r="72" spans="4:6" ht="9">
      <c r="D72" s="132"/>
      <c r="E72" s="132"/>
      <c r="F72" s="132"/>
    </row>
    <row r="73" spans="4:6" ht="9">
      <c r="D73" s="132"/>
      <c r="E73" s="132"/>
      <c r="F73" s="132"/>
    </row>
    <row r="74" spans="4:6" ht="9">
      <c r="D74" s="132"/>
      <c r="E74" s="132"/>
      <c r="F74" s="132"/>
    </row>
    <row r="75" spans="4:6" ht="9">
      <c r="D75" s="132"/>
      <c r="E75" s="132"/>
      <c r="F75" s="132"/>
    </row>
    <row r="76" spans="4:6" ht="9">
      <c r="D76" s="132"/>
      <c r="E76" s="132"/>
      <c r="F76" s="132"/>
    </row>
    <row r="77" spans="4:6" ht="9">
      <c r="D77" s="132"/>
      <c r="E77" s="132"/>
      <c r="F77" s="132"/>
    </row>
    <row r="78" spans="4:6" ht="9">
      <c r="D78" s="132"/>
      <c r="E78" s="132"/>
      <c r="F78" s="132"/>
    </row>
    <row r="79" spans="4:6" ht="9">
      <c r="D79" s="132"/>
      <c r="E79" s="132"/>
      <c r="F79" s="132"/>
    </row>
    <row r="80" spans="4:6" ht="9">
      <c r="D80" s="132"/>
      <c r="E80" s="132"/>
      <c r="F80" s="132"/>
    </row>
    <row r="81" spans="4:6" ht="9">
      <c r="D81" s="132"/>
      <c r="E81" s="132"/>
      <c r="F81" s="132"/>
    </row>
    <row r="82" spans="4:6" ht="9">
      <c r="D82" s="132"/>
      <c r="E82" s="132"/>
      <c r="F82" s="132"/>
    </row>
    <row r="83" spans="4:6" ht="9">
      <c r="D83" s="132"/>
      <c r="E83" s="132"/>
      <c r="F83" s="132"/>
    </row>
    <row r="84" spans="4:6" ht="9">
      <c r="D84" s="132"/>
      <c r="E84" s="132"/>
      <c r="F84" s="132"/>
    </row>
    <row r="85" spans="4:6" ht="9">
      <c r="D85" s="132"/>
      <c r="E85" s="132"/>
      <c r="F85" s="132"/>
    </row>
    <row r="86" spans="4:6" ht="9">
      <c r="D86" s="132"/>
      <c r="E86" s="132"/>
      <c r="F86" s="132"/>
    </row>
    <row r="87" spans="4:6" ht="9">
      <c r="D87" s="132"/>
      <c r="E87" s="132"/>
      <c r="F87" s="132"/>
    </row>
    <row r="88" spans="4:6" ht="9">
      <c r="D88" s="132"/>
      <c r="E88" s="132"/>
      <c r="F88" s="132"/>
    </row>
    <row r="89" spans="4:6" ht="9">
      <c r="D89" s="132"/>
      <c r="E89" s="132"/>
      <c r="F89" s="132"/>
    </row>
    <row r="90" spans="4:6" ht="9">
      <c r="D90" s="132"/>
      <c r="E90" s="132"/>
      <c r="F90" s="132"/>
    </row>
    <row r="91" spans="4:6" ht="9">
      <c r="D91" s="132"/>
      <c r="E91" s="132"/>
      <c r="F91" s="132"/>
    </row>
    <row r="92" spans="4:6" ht="9">
      <c r="D92" s="132"/>
      <c r="E92" s="132"/>
      <c r="F92" s="132"/>
    </row>
    <row r="93" spans="4:6" ht="9">
      <c r="D93" s="132"/>
      <c r="E93" s="132"/>
      <c r="F93" s="132"/>
    </row>
    <row r="94" spans="4:6" ht="9">
      <c r="D94" s="132"/>
      <c r="E94" s="132"/>
      <c r="F94" s="132"/>
    </row>
    <row r="95" spans="4:6" ht="9">
      <c r="D95" s="132"/>
      <c r="E95" s="132"/>
      <c r="F95" s="132"/>
    </row>
    <row r="96" spans="4:6" ht="9">
      <c r="D96" s="132"/>
      <c r="E96" s="132"/>
      <c r="F96" s="132"/>
    </row>
    <row r="97" spans="4:6" ht="9">
      <c r="D97" s="132"/>
      <c r="E97" s="132"/>
      <c r="F97" s="132"/>
    </row>
    <row r="98" spans="4:6" ht="9">
      <c r="D98" s="132"/>
      <c r="E98" s="132"/>
      <c r="F98" s="132"/>
    </row>
    <row r="99" spans="4:6" ht="9">
      <c r="D99" s="132"/>
      <c r="E99" s="132"/>
      <c r="F99" s="132"/>
    </row>
    <row r="100" spans="4:6" ht="9">
      <c r="D100" s="132"/>
      <c r="E100" s="132"/>
      <c r="F100" s="132"/>
    </row>
    <row r="101" spans="4:6" ht="9">
      <c r="D101" s="132"/>
      <c r="E101" s="132"/>
      <c r="F101" s="132"/>
    </row>
    <row r="102" spans="4:6" ht="9">
      <c r="D102" s="132"/>
      <c r="E102" s="132"/>
      <c r="F102" s="132"/>
    </row>
    <row r="103" spans="4:6" ht="9">
      <c r="D103" s="132"/>
      <c r="E103" s="132"/>
      <c r="F103" s="132"/>
    </row>
    <row r="104" spans="4:6" ht="9">
      <c r="D104" s="132"/>
      <c r="E104" s="132"/>
      <c r="F104" s="132"/>
    </row>
    <row r="105" spans="4:6" ht="9">
      <c r="D105" s="132"/>
      <c r="E105" s="132"/>
      <c r="F105" s="132"/>
    </row>
    <row r="106" spans="4:6" ht="9">
      <c r="D106" s="132"/>
      <c r="E106" s="132"/>
      <c r="F106" s="132"/>
    </row>
    <row r="107" spans="4:6" ht="9">
      <c r="D107" s="132"/>
      <c r="E107" s="132"/>
      <c r="F107" s="132"/>
    </row>
    <row r="108" spans="4:6" ht="9">
      <c r="D108" s="132"/>
      <c r="E108" s="132"/>
      <c r="F108" s="132"/>
    </row>
    <row r="109" spans="4:6" ht="9">
      <c r="D109" s="132"/>
      <c r="E109" s="132"/>
      <c r="F109" s="132"/>
    </row>
    <row r="110" spans="4:6" ht="9">
      <c r="D110" s="132"/>
      <c r="E110" s="132"/>
      <c r="F110" s="132"/>
    </row>
    <row r="111" spans="4:6" ht="9">
      <c r="D111" s="132"/>
      <c r="E111" s="132"/>
      <c r="F111" s="132"/>
    </row>
    <row r="112" spans="4:6" ht="9">
      <c r="D112" s="132"/>
      <c r="E112" s="132"/>
      <c r="F112" s="132"/>
    </row>
    <row r="113" spans="4:6" ht="9">
      <c r="D113" s="132"/>
      <c r="E113" s="132"/>
      <c r="F113" s="132"/>
    </row>
    <row r="114" spans="4:6" ht="9">
      <c r="D114" s="132"/>
      <c r="E114" s="132"/>
      <c r="F114" s="132"/>
    </row>
    <row r="115" spans="4:6" ht="9">
      <c r="D115" s="132"/>
      <c r="E115" s="132"/>
      <c r="F115" s="132"/>
    </row>
    <row r="116" spans="4:6" ht="9">
      <c r="D116" s="132"/>
      <c r="E116" s="132"/>
      <c r="F116" s="132"/>
    </row>
    <row r="117" spans="4:6" ht="9">
      <c r="D117" s="132"/>
      <c r="E117" s="132"/>
      <c r="F117" s="132"/>
    </row>
    <row r="118" spans="4:6" ht="9">
      <c r="D118" s="132"/>
      <c r="E118" s="132"/>
      <c r="F118" s="132"/>
    </row>
    <row r="119" spans="4:6" ht="9">
      <c r="D119" s="132"/>
      <c r="E119" s="132"/>
      <c r="F119" s="132"/>
    </row>
    <row r="120" spans="4:6" ht="9">
      <c r="D120" s="132"/>
      <c r="E120" s="132"/>
      <c r="F120" s="132"/>
    </row>
    <row r="121" spans="4:6" ht="9">
      <c r="D121" s="132"/>
      <c r="E121" s="132"/>
      <c r="F121" s="132"/>
    </row>
    <row r="122" spans="4:6" ht="9">
      <c r="D122" s="132"/>
      <c r="E122" s="132"/>
      <c r="F122" s="132"/>
    </row>
    <row r="123" spans="4:6" ht="9">
      <c r="D123" s="132"/>
      <c r="E123" s="132"/>
      <c r="F123" s="132"/>
    </row>
    <row r="124" spans="4:6" ht="9">
      <c r="D124" s="132"/>
      <c r="E124" s="132"/>
      <c r="F124" s="132"/>
    </row>
    <row r="125" spans="4:6" ht="9">
      <c r="D125" s="132"/>
      <c r="E125" s="132"/>
      <c r="F125" s="132"/>
    </row>
    <row r="126" spans="4:6" ht="9">
      <c r="D126" s="132"/>
      <c r="E126" s="132"/>
      <c r="F126" s="132"/>
    </row>
    <row r="127" spans="4:6" ht="9">
      <c r="D127" s="132"/>
      <c r="E127" s="132"/>
      <c r="F127" s="132"/>
    </row>
    <row r="128" spans="4:6" ht="9">
      <c r="D128" s="132"/>
      <c r="E128" s="132"/>
      <c r="F128" s="132"/>
    </row>
    <row r="129" spans="4:6" ht="9">
      <c r="D129" s="132"/>
      <c r="E129" s="132"/>
      <c r="F129" s="132"/>
    </row>
    <row r="130" spans="4:6" ht="9">
      <c r="D130" s="132"/>
      <c r="E130" s="132"/>
      <c r="F130" s="132"/>
    </row>
    <row r="131" spans="4:6" ht="9">
      <c r="D131" s="132"/>
      <c r="E131" s="132"/>
      <c r="F131" s="132"/>
    </row>
    <row r="132" spans="4:6" ht="9">
      <c r="D132" s="132"/>
      <c r="E132" s="132"/>
      <c r="F132" s="132"/>
    </row>
    <row r="133" spans="4:6" ht="9">
      <c r="D133" s="132"/>
      <c r="E133" s="132"/>
      <c r="F133" s="132"/>
    </row>
    <row r="134" spans="4:6" ht="9">
      <c r="D134" s="132"/>
      <c r="E134" s="132"/>
      <c r="F134" s="132"/>
    </row>
    <row r="135" spans="4:6" ht="9">
      <c r="D135" s="132"/>
      <c r="E135" s="132"/>
      <c r="F135" s="132"/>
    </row>
    <row r="136" spans="4:6" ht="9">
      <c r="D136" s="132"/>
      <c r="E136" s="132"/>
      <c r="F136" s="132"/>
    </row>
    <row r="137" spans="4:6" ht="9">
      <c r="D137" s="132"/>
      <c r="E137" s="132"/>
      <c r="F137" s="132"/>
    </row>
    <row r="138" spans="4:6" ht="9">
      <c r="D138" s="132"/>
      <c r="E138" s="132"/>
      <c r="F138" s="132"/>
    </row>
    <row r="139" spans="4:6" ht="9">
      <c r="D139" s="132"/>
      <c r="E139" s="132"/>
      <c r="F139" s="132"/>
    </row>
    <row r="140" spans="4:6" ht="9">
      <c r="D140" s="132"/>
      <c r="E140" s="132"/>
      <c r="F140" s="132"/>
    </row>
    <row r="141" spans="4:6" ht="9">
      <c r="D141" s="132"/>
      <c r="E141" s="132"/>
      <c r="F141" s="132"/>
    </row>
    <row r="142" spans="4:6" ht="9">
      <c r="D142" s="132"/>
      <c r="E142" s="132"/>
      <c r="F142" s="132"/>
    </row>
    <row r="143" spans="4:6" ht="9">
      <c r="D143" s="132"/>
      <c r="E143" s="132"/>
      <c r="F143" s="132"/>
    </row>
    <row r="144" spans="4:6" ht="9">
      <c r="D144" s="132"/>
      <c r="E144" s="132"/>
      <c r="F144" s="132"/>
    </row>
    <row r="145" spans="4:6" ht="9">
      <c r="D145" s="132"/>
      <c r="E145" s="132"/>
      <c r="F145" s="132"/>
    </row>
    <row r="146" spans="4:6" ht="9">
      <c r="D146" s="132"/>
      <c r="E146" s="132"/>
      <c r="F146" s="132"/>
    </row>
    <row r="147" spans="4:6" ht="9">
      <c r="D147" s="132"/>
      <c r="E147" s="132"/>
      <c r="F147" s="132"/>
    </row>
    <row r="148" spans="4:6" ht="9">
      <c r="D148" s="132"/>
      <c r="E148" s="132"/>
      <c r="F148" s="132"/>
    </row>
    <row r="149" spans="4:6" ht="9">
      <c r="D149" s="132"/>
      <c r="E149" s="132"/>
      <c r="F149" s="132"/>
    </row>
    <row r="150" spans="4:6" ht="9">
      <c r="D150" s="132"/>
      <c r="E150" s="132"/>
      <c r="F150" s="132"/>
    </row>
    <row r="151" spans="4:6" ht="9">
      <c r="D151" s="132"/>
      <c r="E151" s="132"/>
      <c r="F151" s="132"/>
    </row>
    <row r="152" spans="4:6" ht="9">
      <c r="D152" s="132"/>
      <c r="E152" s="132"/>
      <c r="F152" s="132"/>
    </row>
    <row r="153" spans="4:6" ht="9">
      <c r="D153" s="132"/>
      <c r="E153" s="132"/>
      <c r="F153" s="132"/>
    </row>
    <row r="154" spans="4:6" ht="9">
      <c r="D154" s="132"/>
      <c r="E154" s="132"/>
      <c r="F154" s="132"/>
    </row>
    <row r="155" spans="4:6" ht="9">
      <c r="D155" s="132"/>
      <c r="E155" s="132"/>
      <c r="F155" s="132"/>
    </row>
    <row r="156" spans="4:6" ht="9">
      <c r="D156" s="132"/>
      <c r="E156" s="132"/>
      <c r="F156" s="132"/>
    </row>
    <row r="157" spans="4:6" ht="9">
      <c r="D157" s="132"/>
      <c r="E157" s="132"/>
      <c r="F157" s="132"/>
    </row>
    <row r="158" spans="4:6" ht="9">
      <c r="D158" s="132"/>
      <c r="E158" s="132"/>
      <c r="F158" s="132"/>
    </row>
    <row r="159" spans="4:6" ht="9">
      <c r="D159" s="132"/>
      <c r="E159" s="132"/>
      <c r="F159" s="132"/>
    </row>
    <row r="160" spans="4:6" ht="9">
      <c r="D160" s="132"/>
      <c r="E160" s="132"/>
      <c r="F160" s="132"/>
    </row>
    <row r="161" spans="4:6" ht="9">
      <c r="D161" s="132"/>
      <c r="E161" s="132"/>
      <c r="F161" s="132"/>
    </row>
    <row r="162" spans="4:6" ht="9">
      <c r="D162" s="132"/>
      <c r="E162" s="132"/>
      <c r="F162" s="132"/>
    </row>
    <row r="163" spans="4:6" ht="9">
      <c r="D163" s="132"/>
      <c r="E163" s="132"/>
      <c r="F163" s="132"/>
    </row>
    <row r="164" spans="4:6" ht="9">
      <c r="D164" s="132"/>
      <c r="E164" s="132"/>
      <c r="F164" s="132"/>
    </row>
    <row r="165" spans="4:6" ht="9">
      <c r="D165" s="132"/>
      <c r="E165" s="132"/>
      <c r="F165" s="132"/>
    </row>
    <row r="166" spans="4:6" ht="9">
      <c r="D166" s="132"/>
      <c r="E166" s="132"/>
      <c r="F166" s="132"/>
    </row>
    <row r="167" spans="4:6" ht="9">
      <c r="D167" s="132"/>
      <c r="E167" s="132"/>
      <c r="F167" s="132"/>
    </row>
    <row r="168" spans="4:6" ht="9">
      <c r="D168" s="132"/>
      <c r="E168" s="132"/>
      <c r="F168" s="132"/>
    </row>
    <row r="169" spans="4:6" ht="9">
      <c r="D169" s="132"/>
      <c r="E169" s="132"/>
      <c r="F169" s="132"/>
    </row>
    <row r="170" spans="4:6" ht="9">
      <c r="D170" s="132"/>
      <c r="E170" s="132"/>
      <c r="F170" s="132"/>
    </row>
    <row r="171" spans="4:6" ht="9">
      <c r="D171" s="132"/>
      <c r="E171" s="132"/>
      <c r="F171" s="132"/>
    </row>
    <row r="172" spans="4:6" ht="9">
      <c r="D172" s="132"/>
      <c r="E172" s="132"/>
      <c r="F172" s="132"/>
    </row>
    <row r="173" spans="4:6" ht="9">
      <c r="D173" s="132"/>
      <c r="E173" s="132"/>
      <c r="F173" s="132"/>
    </row>
    <row r="174" spans="4:6" ht="9">
      <c r="D174" s="132"/>
      <c r="E174" s="132"/>
      <c r="F174" s="132"/>
    </row>
    <row r="175" spans="4:6" ht="9">
      <c r="D175" s="132"/>
      <c r="E175" s="132"/>
      <c r="F175" s="132"/>
    </row>
    <row r="176" spans="4:6" ht="9">
      <c r="D176" s="132"/>
      <c r="E176" s="132"/>
      <c r="F176" s="132"/>
    </row>
    <row r="177" spans="4:6" ht="9">
      <c r="D177" s="132"/>
      <c r="E177" s="132"/>
      <c r="F177" s="132"/>
    </row>
    <row r="178" spans="4:6" ht="9">
      <c r="D178" s="132"/>
      <c r="E178" s="132"/>
      <c r="F178" s="132"/>
    </row>
    <row r="179" spans="4:6" ht="9">
      <c r="D179" s="132"/>
      <c r="E179" s="132"/>
      <c r="F179" s="132"/>
    </row>
    <row r="180" spans="4:6" ht="9">
      <c r="D180" s="132"/>
      <c r="E180" s="132"/>
      <c r="F180" s="132"/>
    </row>
    <row r="181" spans="4:6" ht="9">
      <c r="D181" s="132"/>
      <c r="E181" s="132"/>
      <c r="F181" s="132"/>
    </row>
    <row r="182" spans="4:6" ht="9">
      <c r="D182" s="132"/>
      <c r="E182" s="132"/>
      <c r="F182" s="132"/>
    </row>
    <row r="183" spans="4:6" ht="9">
      <c r="D183" s="132"/>
      <c r="E183" s="132"/>
      <c r="F183" s="132"/>
    </row>
    <row r="184" spans="4:6" ht="9">
      <c r="D184" s="132"/>
      <c r="E184" s="132"/>
      <c r="F184" s="132"/>
    </row>
    <row r="185" spans="4:6" ht="9">
      <c r="D185" s="132"/>
      <c r="E185" s="132"/>
      <c r="F185" s="132"/>
    </row>
    <row r="186" spans="4:6" ht="9">
      <c r="D186" s="132"/>
      <c r="E186" s="132"/>
      <c r="F186" s="132"/>
    </row>
    <row r="187" spans="4:6" ht="9">
      <c r="D187" s="132"/>
      <c r="E187" s="132"/>
      <c r="F187" s="132"/>
    </row>
    <row r="188" spans="4:6" ht="9">
      <c r="D188" s="132"/>
      <c r="E188" s="132"/>
      <c r="F188" s="132"/>
    </row>
    <row r="189" spans="4:6" ht="9">
      <c r="D189" s="132"/>
      <c r="E189" s="132"/>
      <c r="F189" s="132"/>
    </row>
    <row r="190" spans="4:6" ht="9">
      <c r="D190" s="132"/>
      <c r="E190" s="132"/>
      <c r="F190" s="132"/>
    </row>
    <row r="191" spans="4:6" ht="9">
      <c r="D191" s="132"/>
      <c r="E191" s="132"/>
      <c r="F191" s="132"/>
    </row>
    <row r="192" spans="4:6" ht="9">
      <c r="D192" s="132"/>
      <c r="E192" s="132"/>
      <c r="F192" s="132"/>
    </row>
    <row r="193" spans="4:6" ht="9">
      <c r="D193" s="132"/>
      <c r="E193" s="132"/>
      <c r="F193" s="132"/>
    </row>
    <row r="194" spans="4:6" ht="9">
      <c r="D194" s="132"/>
      <c r="E194" s="132"/>
      <c r="F194" s="132"/>
    </row>
    <row r="195" spans="4:6" ht="9">
      <c r="D195" s="132"/>
      <c r="E195" s="132"/>
      <c r="F195" s="132"/>
    </row>
    <row r="196" spans="4:6" ht="9">
      <c r="D196" s="132"/>
      <c r="E196" s="132"/>
      <c r="F196" s="132"/>
    </row>
    <row r="197" spans="4:6" ht="9">
      <c r="D197" s="132"/>
      <c r="E197" s="132"/>
      <c r="F197" s="132"/>
    </row>
    <row r="198" spans="4:6" ht="9">
      <c r="D198" s="132"/>
      <c r="E198" s="132"/>
      <c r="F198" s="132"/>
    </row>
    <row r="199" spans="4:6" ht="9">
      <c r="D199" s="132"/>
      <c r="E199" s="132"/>
      <c r="F199" s="132"/>
    </row>
    <row r="200" spans="4:6" ht="9">
      <c r="D200" s="132"/>
      <c r="E200" s="132"/>
      <c r="F200" s="132"/>
    </row>
    <row r="201" spans="4:6" ht="9">
      <c r="D201" s="132"/>
      <c r="E201" s="132"/>
      <c r="F201" s="132"/>
    </row>
    <row r="202" spans="4:6" ht="9">
      <c r="D202" s="132"/>
      <c r="E202" s="132"/>
      <c r="F202" s="132"/>
    </row>
    <row r="203" spans="4:6" ht="9">
      <c r="D203" s="132"/>
      <c r="E203" s="132"/>
      <c r="F203" s="132"/>
    </row>
    <row r="204" spans="4:6" ht="9">
      <c r="D204" s="132"/>
      <c r="E204" s="132"/>
      <c r="F204" s="132"/>
    </row>
    <row r="205" spans="4:6" ht="9">
      <c r="D205" s="132"/>
      <c r="E205" s="132"/>
      <c r="F205" s="132"/>
    </row>
    <row r="206" spans="4:6" ht="9">
      <c r="D206" s="132"/>
      <c r="E206" s="132"/>
      <c r="F206" s="132"/>
    </row>
    <row r="207" spans="4:6" ht="9">
      <c r="D207" s="132"/>
      <c r="E207" s="132"/>
      <c r="F207" s="132"/>
    </row>
    <row r="208" spans="4:6" ht="9">
      <c r="D208" s="132"/>
      <c r="E208" s="132"/>
      <c r="F208" s="132"/>
    </row>
    <row r="209" spans="4:6" ht="9">
      <c r="D209" s="132"/>
      <c r="E209" s="132"/>
      <c r="F209" s="132"/>
    </row>
    <row r="210" spans="4:6" ht="9">
      <c r="D210" s="132"/>
      <c r="E210" s="132"/>
      <c r="F210" s="132"/>
    </row>
    <row r="211" spans="4:6" ht="9">
      <c r="D211" s="132"/>
      <c r="E211" s="132"/>
      <c r="F211" s="132"/>
    </row>
    <row r="212" spans="4:6" ht="9">
      <c r="D212" s="132"/>
      <c r="E212" s="132"/>
      <c r="F212" s="132"/>
    </row>
    <row r="213" spans="4:6" ht="9">
      <c r="D213" s="132"/>
      <c r="E213" s="132"/>
      <c r="F213" s="132"/>
    </row>
    <row r="214" spans="4:6" ht="9">
      <c r="D214" s="132"/>
      <c r="E214" s="132"/>
      <c r="F214" s="132"/>
    </row>
    <row r="215" spans="4:6" ht="9">
      <c r="D215" s="132"/>
      <c r="E215" s="132"/>
      <c r="F215" s="132"/>
    </row>
    <row r="216" spans="4:6" ht="9">
      <c r="D216" s="132"/>
      <c r="E216" s="132"/>
      <c r="F216" s="132"/>
    </row>
    <row r="217" spans="4:6" ht="9">
      <c r="D217" s="132"/>
      <c r="E217" s="132"/>
      <c r="F217" s="132"/>
    </row>
    <row r="218" spans="4:6" ht="9">
      <c r="D218" s="132"/>
      <c r="E218" s="132"/>
      <c r="F218" s="132"/>
    </row>
    <row r="219" spans="4:6" ht="9">
      <c r="D219" s="132"/>
      <c r="E219" s="132"/>
      <c r="F219" s="132"/>
    </row>
    <row r="220" spans="4:6" ht="9">
      <c r="D220" s="132"/>
      <c r="E220" s="132"/>
      <c r="F220" s="132"/>
    </row>
    <row r="221" spans="4:6" ht="9">
      <c r="D221" s="132"/>
      <c r="E221" s="132"/>
      <c r="F221" s="132"/>
    </row>
    <row r="222" spans="4:6" ht="9">
      <c r="D222" s="132"/>
      <c r="E222" s="132"/>
      <c r="F222" s="132"/>
    </row>
    <row r="223" spans="4:6" ht="9">
      <c r="D223" s="132"/>
      <c r="E223" s="132"/>
      <c r="F223" s="132"/>
    </row>
    <row r="224" spans="4:6" ht="9">
      <c r="D224" s="132"/>
      <c r="E224" s="132"/>
      <c r="F224" s="132"/>
    </row>
    <row r="225" spans="4:6" ht="9">
      <c r="D225" s="132"/>
      <c r="E225" s="132"/>
      <c r="F225" s="132"/>
    </row>
    <row r="226" spans="4:6" ht="9">
      <c r="D226" s="132"/>
      <c r="E226" s="132"/>
      <c r="F226" s="132"/>
    </row>
    <row r="227" spans="4:6" ht="9">
      <c r="D227" s="132"/>
      <c r="E227" s="132"/>
      <c r="F227" s="132"/>
    </row>
    <row r="228" spans="4:6" ht="9">
      <c r="D228" s="132"/>
      <c r="E228" s="132"/>
      <c r="F228" s="132"/>
    </row>
    <row r="229" spans="4:6" ht="9">
      <c r="D229" s="132"/>
      <c r="E229" s="132"/>
      <c r="F229" s="132"/>
    </row>
    <row r="230" spans="4:6" ht="9">
      <c r="D230" s="132"/>
      <c r="E230" s="132"/>
      <c r="F230" s="132"/>
    </row>
    <row r="231" spans="4:6" ht="9">
      <c r="D231" s="132"/>
      <c r="E231" s="132"/>
      <c r="F231" s="132"/>
    </row>
    <row r="232" spans="4:6" ht="9">
      <c r="D232" s="132"/>
      <c r="E232" s="132"/>
      <c r="F232" s="132"/>
    </row>
    <row r="233" spans="4:6" ht="9">
      <c r="D233" s="132"/>
      <c r="E233" s="132"/>
      <c r="F233" s="132"/>
    </row>
    <row r="234" spans="4:6" ht="9">
      <c r="D234" s="132"/>
      <c r="E234" s="132"/>
      <c r="F234" s="132"/>
    </row>
    <row r="235" spans="4:6" ht="9">
      <c r="D235" s="132"/>
      <c r="E235" s="132"/>
      <c r="F235" s="132"/>
    </row>
    <row r="236" spans="4:6" ht="9">
      <c r="D236" s="132"/>
      <c r="E236" s="132"/>
      <c r="F236" s="132"/>
    </row>
    <row r="237" spans="4:6" ht="9">
      <c r="D237" s="132"/>
      <c r="E237" s="132"/>
      <c r="F237" s="132"/>
    </row>
    <row r="238" spans="4:6" ht="9">
      <c r="D238" s="132"/>
      <c r="E238" s="132"/>
      <c r="F238" s="132"/>
    </row>
    <row r="239" spans="4:6" ht="9">
      <c r="D239" s="132"/>
      <c r="E239" s="132"/>
      <c r="F239" s="132"/>
    </row>
    <row r="240" spans="4:6" ht="9">
      <c r="D240" s="132"/>
      <c r="E240" s="132"/>
      <c r="F240" s="132"/>
    </row>
    <row r="241" spans="4:6" ht="9">
      <c r="D241" s="132"/>
      <c r="E241" s="132"/>
      <c r="F241" s="132"/>
    </row>
    <row r="242" spans="4:6" ht="9">
      <c r="D242" s="132"/>
      <c r="E242" s="132"/>
      <c r="F242" s="132"/>
    </row>
    <row r="243" spans="4:6" ht="9">
      <c r="D243" s="132"/>
      <c r="E243" s="132"/>
      <c r="F243" s="132"/>
    </row>
    <row r="244" spans="4:6" ht="9">
      <c r="D244" s="132"/>
      <c r="E244" s="132"/>
      <c r="F244" s="132"/>
    </row>
    <row r="245" spans="4:6" ht="9">
      <c r="D245" s="132"/>
      <c r="E245" s="132"/>
      <c r="F245" s="132"/>
    </row>
    <row r="246" spans="4:6" ht="9">
      <c r="D246" s="132"/>
      <c r="E246" s="132"/>
      <c r="F246" s="132"/>
    </row>
    <row r="247" spans="4:6" ht="9">
      <c r="D247" s="132"/>
      <c r="E247" s="132"/>
      <c r="F247" s="132"/>
    </row>
    <row r="248" spans="4:6" ht="9">
      <c r="D248" s="132"/>
      <c r="E248" s="132"/>
      <c r="F248" s="132"/>
    </row>
    <row r="249" spans="4:6" ht="9">
      <c r="D249" s="132"/>
      <c r="E249" s="132"/>
      <c r="F249" s="132"/>
    </row>
    <row r="250" spans="4:6" ht="9">
      <c r="D250" s="132"/>
      <c r="E250" s="132"/>
      <c r="F250" s="132"/>
    </row>
    <row r="251" spans="4:6" ht="9">
      <c r="D251" s="132"/>
      <c r="E251" s="132"/>
      <c r="F251" s="132"/>
    </row>
    <row r="252" spans="4:6" ht="9">
      <c r="D252" s="132"/>
      <c r="E252" s="132"/>
      <c r="F252" s="132"/>
    </row>
    <row r="253" spans="4:6" ht="9">
      <c r="D253" s="132"/>
      <c r="E253" s="132"/>
      <c r="F253" s="132"/>
    </row>
    <row r="254" spans="4:6" ht="9">
      <c r="D254" s="132"/>
      <c r="E254" s="132"/>
      <c r="F254" s="132"/>
    </row>
    <row r="255" spans="4:6" ht="9">
      <c r="D255" s="132"/>
      <c r="E255" s="132"/>
      <c r="F255" s="132"/>
    </row>
    <row r="256" spans="4:6" ht="9">
      <c r="D256" s="132"/>
      <c r="E256" s="132"/>
      <c r="F256" s="132"/>
    </row>
    <row r="257" spans="4:6" ht="9">
      <c r="D257" s="132"/>
      <c r="E257" s="132"/>
      <c r="F257" s="132"/>
    </row>
    <row r="258" spans="4:6" ht="9">
      <c r="D258" s="132"/>
      <c r="E258" s="132"/>
      <c r="F258" s="132"/>
    </row>
    <row r="259" spans="4:6" ht="9">
      <c r="D259" s="132"/>
      <c r="E259" s="132"/>
      <c r="F259" s="132"/>
    </row>
    <row r="260" spans="4:6" ht="9">
      <c r="D260" s="132"/>
      <c r="E260" s="132"/>
      <c r="F260" s="132"/>
    </row>
    <row r="261" spans="4:6" ht="9">
      <c r="D261" s="132"/>
      <c r="E261" s="132"/>
      <c r="F261" s="132"/>
    </row>
    <row r="262" spans="4:6" ht="9">
      <c r="D262" s="132"/>
      <c r="E262" s="132"/>
      <c r="F262" s="132"/>
    </row>
    <row r="263" spans="4:6" ht="9">
      <c r="D263" s="132"/>
      <c r="E263" s="132"/>
      <c r="F263" s="132"/>
    </row>
    <row r="264" spans="4:6" ht="9">
      <c r="D264" s="132"/>
      <c r="E264" s="132"/>
      <c r="F264" s="132"/>
    </row>
    <row r="265" spans="4:6" ht="9">
      <c r="D265" s="132"/>
      <c r="E265" s="132"/>
      <c r="F265" s="132"/>
    </row>
    <row r="266" spans="4:6" ht="9">
      <c r="D266" s="132"/>
      <c r="E266" s="132"/>
      <c r="F266" s="132"/>
    </row>
    <row r="267" spans="4:6" ht="9">
      <c r="D267" s="132"/>
      <c r="E267" s="132"/>
      <c r="F267" s="132"/>
    </row>
    <row r="268" spans="4:6" ht="9">
      <c r="D268" s="132"/>
      <c r="E268" s="132"/>
      <c r="F268" s="132"/>
    </row>
    <row r="269" spans="4:6" ht="9">
      <c r="D269" s="132"/>
      <c r="E269" s="132"/>
      <c r="F269" s="132"/>
    </row>
    <row r="270" spans="4:6" ht="9">
      <c r="D270" s="132"/>
      <c r="E270" s="132"/>
      <c r="F270" s="132"/>
    </row>
    <row r="271" spans="4:6" ht="9">
      <c r="D271" s="132"/>
      <c r="E271" s="132"/>
      <c r="F271" s="132"/>
    </row>
    <row r="272" spans="4:6" ht="9">
      <c r="D272" s="132"/>
      <c r="E272" s="132"/>
      <c r="F272" s="132"/>
    </row>
    <row r="273" spans="4:6" ht="9">
      <c r="D273" s="132"/>
      <c r="E273" s="132"/>
      <c r="F273" s="132"/>
    </row>
    <row r="274" spans="4:6" ht="9">
      <c r="D274" s="132"/>
      <c r="E274" s="132"/>
      <c r="F274" s="132"/>
    </row>
    <row r="275" spans="4:6" ht="9">
      <c r="D275" s="132"/>
      <c r="E275" s="132"/>
      <c r="F275" s="132"/>
    </row>
    <row r="276" spans="4:6" ht="9">
      <c r="D276" s="132"/>
      <c r="E276" s="132"/>
      <c r="F276" s="132"/>
    </row>
    <row r="277" spans="4:6" ht="9">
      <c r="D277" s="132"/>
      <c r="E277" s="132"/>
      <c r="F277" s="132"/>
    </row>
    <row r="278" spans="4:6" ht="9">
      <c r="D278" s="132"/>
      <c r="E278" s="132"/>
      <c r="F278" s="132"/>
    </row>
    <row r="279" spans="4:6" ht="9">
      <c r="D279" s="132"/>
      <c r="E279" s="132"/>
      <c r="F279" s="132"/>
    </row>
    <row r="280" spans="4:6" ht="9">
      <c r="D280" s="132"/>
      <c r="E280" s="132"/>
      <c r="F280" s="132"/>
    </row>
    <row r="281" spans="4:6" ht="9">
      <c r="D281" s="132"/>
      <c r="E281" s="132"/>
      <c r="F281" s="132"/>
    </row>
    <row r="282" spans="4:6" ht="9">
      <c r="D282" s="132"/>
      <c r="E282" s="132"/>
      <c r="F282" s="132"/>
    </row>
    <row r="283" spans="4:6" ht="9">
      <c r="D283" s="132"/>
      <c r="E283" s="132"/>
      <c r="F283" s="132"/>
    </row>
    <row r="284" spans="4:6" ht="9">
      <c r="D284" s="132"/>
      <c r="E284" s="132"/>
      <c r="F284" s="132"/>
    </row>
    <row r="285" spans="4:6" ht="9">
      <c r="D285" s="132"/>
      <c r="E285" s="132"/>
      <c r="F285" s="132"/>
    </row>
    <row r="286" spans="4:6" ht="9">
      <c r="D286" s="132"/>
      <c r="E286" s="132"/>
      <c r="F286" s="132"/>
    </row>
    <row r="287" spans="4:6" ht="9">
      <c r="D287" s="132"/>
      <c r="E287" s="132"/>
      <c r="F287" s="132"/>
    </row>
    <row r="288" spans="4:6" ht="9">
      <c r="D288" s="132"/>
      <c r="E288" s="132"/>
      <c r="F288" s="132"/>
    </row>
    <row r="289" spans="4:6" ht="9">
      <c r="D289" s="132"/>
      <c r="E289" s="132"/>
      <c r="F289" s="132"/>
    </row>
    <row r="290" spans="4:6" ht="9">
      <c r="D290" s="132"/>
      <c r="E290" s="132"/>
      <c r="F290" s="132"/>
    </row>
    <row r="291" spans="4:6" ht="9">
      <c r="D291" s="132"/>
      <c r="E291" s="132"/>
      <c r="F291" s="132"/>
    </row>
    <row r="292" spans="4:6" ht="9">
      <c r="D292" s="132"/>
      <c r="E292" s="132"/>
      <c r="F292" s="132"/>
    </row>
    <row r="293" spans="4:6" ht="9">
      <c r="D293" s="132"/>
      <c r="E293" s="132"/>
      <c r="F293" s="132"/>
    </row>
    <row r="294" spans="4:6" ht="9">
      <c r="D294" s="132"/>
      <c r="E294" s="132"/>
      <c r="F294" s="132"/>
    </row>
    <row r="295" spans="4:6" ht="9">
      <c r="D295" s="132"/>
      <c r="E295" s="132"/>
      <c r="F295" s="132"/>
    </row>
    <row r="296" spans="4:6" ht="9">
      <c r="D296" s="132"/>
      <c r="E296" s="132"/>
      <c r="F296" s="132"/>
    </row>
    <row r="297" spans="4:6" ht="9">
      <c r="D297" s="132"/>
      <c r="E297" s="132"/>
      <c r="F297" s="132"/>
    </row>
    <row r="298" spans="4:6" ht="9">
      <c r="D298" s="132"/>
      <c r="E298" s="132"/>
      <c r="F298" s="132"/>
    </row>
    <row r="299" spans="4:6" ht="9">
      <c r="D299" s="132"/>
      <c r="E299" s="132"/>
      <c r="F299" s="132"/>
    </row>
    <row r="300" spans="4:6" ht="9">
      <c r="D300" s="132"/>
      <c r="E300" s="132"/>
      <c r="F300" s="132"/>
    </row>
    <row r="301" spans="4:6" ht="9">
      <c r="D301" s="132"/>
      <c r="E301" s="132"/>
      <c r="F301" s="132"/>
    </row>
    <row r="302" spans="4:6" ht="9">
      <c r="D302" s="132"/>
      <c r="E302" s="132"/>
      <c r="F302" s="132"/>
    </row>
    <row r="303" spans="4:6" ht="9">
      <c r="D303" s="132"/>
      <c r="E303" s="132"/>
      <c r="F303" s="132"/>
    </row>
    <row r="304" spans="4:6" ht="9">
      <c r="D304" s="132"/>
      <c r="E304" s="132"/>
      <c r="F304" s="132"/>
    </row>
    <row r="305" spans="4:6" ht="9">
      <c r="D305" s="132"/>
      <c r="E305" s="132"/>
      <c r="F305" s="132"/>
    </row>
    <row r="306" spans="4:6" ht="9">
      <c r="D306" s="132"/>
      <c r="E306" s="132"/>
      <c r="F306" s="132"/>
    </row>
    <row r="307" spans="4:6" ht="9">
      <c r="D307" s="132"/>
      <c r="E307" s="132"/>
      <c r="F307" s="132"/>
    </row>
    <row r="308" spans="4:6" ht="9">
      <c r="D308" s="132"/>
      <c r="E308" s="132"/>
      <c r="F308" s="132"/>
    </row>
    <row r="309" spans="4:6" ht="9">
      <c r="D309" s="132"/>
      <c r="E309" s="132"/>
      <c r="F309" s="132"/>
    </row>
    <row r="310" spans="4:6" ht="9">
      <c r="D310" s="132"/>
      <c r="E310" s="132"/>
      <c r="F310" s="132"/>
    </row>
    <row r="311" spans="4:6" ht="9">
      <c r="D311" s="132"/>
      <c r="E311" s="132"/>
      <c r="F311" s="132"/>
    </row>
    <row r="312" spans="4:6" ht="9">
      <c r="D312" s="132"/>
      <c r="E312" s="132"/>
      <c r="F312" s="132"/>
    </row>
    <row r="313" spans="4:6" ht="9">
      <c r="D313" s="132"/>
      <c r="E313" s="132"/>
      <c r="F313" s="132"/>
    </row>
    <row r="314" spans="4:6" ht="9">
      <c r="D314" s="132"/>
      <c r="E314" s="132"/>
      <c r="F314" s="132"/>
    </row>
    <row r="315" spans="4:6" ht="9">
      <c r="D315" s="132"/>
      <c r="E315" s="132"/>
      <c r="F315" s="132"/>
    </row>
    <row r="316" spans="4:6" ht="9">
      <c r="D316" s="132"/>
      <c r="E316" s="132"/>
      <c r="F316" s="132"/>
    </row>
    <row r="317" spans="4:6" ht="9">
      <c r="D317" s="132"/>
      <c r="E317" s="132"/>
      <c r="F317" s="132"/>
    </row>
    <row r="318" spans="4:6" ht="9">
      <c r="D318" s="132"/>
      <c r="E318" s="132"/>
      <c r="F318" s="132"/>
    </row>
    <row r="319" spans="4:6" ht="9">
      <c r="D319" s="132"/>
      <c r="E319" s="132"/>
      <c r="F319" s="132"/>
    </row>
    <row r="320" spans="4:6" ht="9">
      <c r="D320" s="132"/>
      <c r="E320" s="132"/>
      <c r="F320" s="132"/>
    </row>
    <row r="321" spans="4:6" ht="9">
      <c r="D321" s="132"/>
      <c r="E321" s="132"/>
      <c r="F321" s="132"/>
    </row>
    <row r="322" spans="4:6" ht="9">
      <c r="D322" s="132"/>
      <c r="E322" s="132"/>
      <c r="F322" s="132"/>
    </row>
    <row r="323" spans="4:6" ht="9">
      <c r="D323" s="132"/>
      <c r="E323" s="132"/>
      <c r="F323" s="132"/>
    </row>
    <row r="324" spans="4:6" ht="9">
      <c r="D324" s="132"/>
      <c r="E324" s="132"/>
      <c r="F324" s="132"/>
    </row>
    <row r="325" spans="4:6" ht="9">
      <c r="D325" s="132"/>
      <c r="E325" s="132"/>
      <c r="F325" s="132"/>
    </row>
    <row r="326" spans="4:6" ht="9">
      <c r="D326" s="132"/>
      <c r="E326" s="132"/>
      <c r="F326" s="132"/>
    </row>
    <row r="327" spans="4:6" ht="9">
      <c r="D327" s="132"/>
      <c r="E327" s="132"/>
      <c r="F327" s="132"/>
    </row>
    <row r="328" spans="4:6" ht="9">
      <c r="D328" s="132"/>
      <c r="E328" s="132"/>
      <c r="F328" s="132"/>
    </row>
    <row r="329" spans="4:6" ht="9">
      <c r="D329" s="132"/>
      <c r="E329" s="132"/>
      <c r="F329" s="132"/>
    </row>
    <row r="330" spans="4:6" ht="9">
      <c r="D330" s="132"/>
      <c r="E330" s="132"/>
      <c r="F330" s="132"/>
    </row>
    <row r="331" spans="4:6" ht="9">
      <c r="D331" s="132"/>
      <c r="E331" s="132"/>
      <c r="F331" s="132"/>
    </row>
    <row r="332" spans="4:6" ht="9">
      <c r="D332" s="132"/>
      <c r="E332" s="132"/>
      <c r="F332" s="132"/>
    </row>
    <row r="333" spans="4:6" ht="9">
      <c r="D333" s="132"/>
      <c r="E333" s="132"/>
      <c r="F333" s="132"/>
    </row>
    <row r="334" spans="4:6" ht="9">
      <c r="D334" s="132"/>
      <c r="E334" s="132"/>
      <c r="F334" s="132"/>
    </row>
    <row r="335" spans="4:6" ht="9">
      <c r="D335" s="132"/>
      <c r="E335" s="132"/>
      <c r="F335" s="132"/>
    </row>
    <row r="336" spans="4:6" ht="9">
      <c r="D336" s="132"/>
      <c r="E336" s="132"/>
      <c r="F336" s="132"/>
    </row>
    <row r="337" spans="4:6" ht="9">
      <c r="D337" s="132"/>
      <c r="E337" s="132"/>
      <c r="F337" s="132"/>
    </row>
    <row r="338" spans="4:6" ht="9">
      <c r="D338" s="132"/>
      <c r="E338" s="132"/>
      <c r="F338" s="132"/>
    </row>
    <row r="339" spans="4:6" ht="9">
      <c r="D339" s="132"/>
      <c r="E339" s="132"/>
      <c r="F339" s="132"/>
    </row>
    <row r="340" spans="4:6" ht="9">
      <c r="D340" s="132"/>
      <c r="E340" s="132"/>
      <c r="F340" s="132"/>
    </row>
    <row r="341" spans="4:6" ht="9">
      <c r="D341" s="132"/>
      <c r="E341" s="132"/>
      <c r="F341" s="132"/>
    </row>
    <row r="342" spans="4:6" ht="9">
      <c r="D342" s="132"/>
      <c r="E342" s="132"/>
      <c r="F342" s="132"/>
    </row>
    <row r="343" spans="4:6" ht="9">
      <c r="D343" s="132"/>
      <c r="E343" s="132"/>
      <c r="F343" s="132"/>
    </row>
    <row r="344" spans="4:6" ht="9">
      <c r="D344" s="132"/>
      <c r="E344" s="132"/>
      <c r="F344" s="132"/>
    </row>
    <row r="345" spans="4:6" ht="9">
      <c r="D345" s="132"/>
      <c r="E345" s="132"/>
      <c r="F345" s="132"/>
    </row>
    <row r="346" spans="4:6" ht="9">
      <c r="D346" s="132"/>
      <c r="E346" s="132"/>
      <c r="F346" s="132"/>
    </row>
    <row r="347" spans="4:6" ht="9">
      <c r="D347" s="132"/>
      <c r="E347" s="132"/>
      <c r="F347" s="132"/>
    </row>
    <row r="348" spans="4:6" ht="9">
      <c r="D348" s="132"/>
      <c r="E348" s="132"/>
      <c r="F348" s="132"/>
    </row>
    <row r="349" spans="4:6" ht="9">
      <c r="D349" s="132"/>
      <c r="E349" s="132"/>
      <c r="F349" s="132"/>
    </row>
    <row r="350" spans="4:6" ht="9">
      <c r="D350" s="132"/>
      <c r="E350" s="132"/>
      <c r="F350" s="132"/>
    </row>
    <row r="351" spans="4:6" ht="9">
      <c r="D351" s="132"/>
      <c r="E351" s="132"/>
      <c r="F351" s="132"/>
    </row>
    <row r="352" spans="4:6" ht="9">
      <c r="D352" s="132"/>
      <c r="E352" s="132"/>
      <c r="F352" s="132"/>
    </row>
    <row r="353" spans="4:6" ht="9">
      <c r="D353" s="132"/>
      <c r="E353" s="132"/>
      <c r="F353" s="132"/>
    </row>
    <row r="354" spans="4:6" ht="9">
      <c r="D354" s="132"/>
      <c r="E354" s="132"/>
      <c r="F354" s="132"/>
    </row>
    <row r="355" spans="4:6" ht="9">
      <c r="D355" s="132"/>
      <c r="E355" s="132"/>
      <c r="F355" s="132"/>
    </row>
    <row r="356" spans="4:6" ht="9">
      <c r="D356" s="132"/>
      <c r="E356" s="132"/>
      <c r="F356" s="132"/>
    </row>
    <row r="357" spans="4:6" ht="9">
      <c r="D357" s="132"/>
      <c r="E357" s="132"/>
      <c r="F357" s="132"/>
    </row>
    <row r="358" spans="4:6" ht="9">
      <c r="D358" s="132"/>
      <c r="E358" s="132"/>
      <c r="F358" s="132"/>
    </row>
    <row r="359" spans="4:6" ht="9">
      <c r="D359" s="132"/>
      <c r="E359" s="132"/>
      <c r="F359" s="132"/>
    </row>
    <row r="360" spans="4:6" ht="9">
      <c r="D360" s="132"/>
      <c r="E360" s="132"/>
      <c r="F360" s="132"/>
    </row>
    <row r="361" spans="4:6" ht="9">
      <c r="D361" s="132"/>
      <c r="E361" s="132"/>
      <c r="F361" s="132"/>
    </row>
    <row r="362" spans="4:6" ht="9">
      <c r="D362" s="132"/>
      <c r="E362" s="132"/>
      <c r="F362" s="132"/>
    </row>
    <row r="363" spans="4:6" ht="9">
      <c r="D363" s="132"/>
      <c r="E363" s="132"/>
      <c r="F363" s="132"/>
    </row>
    <row r="364" spans="4:6" ht="9">
      <c r="D364" s="132"/>
      <c r="E364" s="132"/>
      <c r="F364" s="132"/>
    </row>
    <row r="365" spans="4:6" ht="9">
      <c r="D365" s="132"/>
      <c r="E365" s="132"/>
      <c r="F365" s="132"/>
    </row>
    <row r="366" spans="4:6" ht="9">
      <c r="D366" s="132"/>
      <c r="E366" s="132"/>
      <c r="F366" s="132"/>
    </row>
    <row r="367" spans="4:6" ht="9">
      <c r="D367" s="132"/>
      <c r="E367" s="132"/>
      <c r="F367" s="132"/>
    </row>
    <row r="368" spans="4:6" ht="9">
      <c r="D368" s="132"/>
      <c r="E368" s="132"/>
      <c r="F368" s="132"/>
    </row>
    <row r="369" spans="4:6" ht="9">
      <c r="D369" s="132"/>
      <c r="E369" s="132"/>
      <c r="F369" s="132"/>
    </row>
    <row r="370" spans="4:6" ht="9">
      <c r="D370" s="132"/>
      <c r="E370" s="132"/>
      <c r="F370" s="132"/>
    </row>
    <row r="371" spans="4:6" ht="9">
      <c r="D371" s="132"/>
      <c r="E371" s="132"/>
      <c r="F371" s="132"/>
    </row>
    <row r="372" spans="4:6" ht="9">
      <c r="D372" s="132"/>
      <c r="E372" s="132"/>
      <c r="F372" s="132"/>
    </row>
    <row r="373" spans="4:6" ht="9">
      <c r="D373" s="132"/>
      <c r="E373" s="132"/>
      <c r="F373" s="132"/>
    </row>
    <row r="374" spans="4:6" ht="9">
      <c r="D374" s="132"/>
      <c r="E374" s="132"/>
      <c r="F374" s="132"/>
    </row>
    <row r="375" spans="4:6" ht="9">
      <c r="D375" s="132"/>
      <c r="E375" s="132"/>
      <c r="F375" s="132"/>
    </row>
    <row r="376" spans="4:6" ht="9">
      <c r="D376" s="132"/>
      <c r="E376" s="132"/>
      <c r="F376" s="132"/>
    </row>
    <row r="377" spans="4:6" ht="9">
      <c r="D377" s="132"/>
      <c r="E377" s="132"/>
      <c r="F377" s="132"/>
    </row>
    <row r="378" spans="4:6" ht="9">
      <c r="D378" s="132"/>
      <c r="E378" s="132"/>
      <c r="F378" s="132"/>
    </row>
    <row r="379" spans="4:6" ht="9">
      <c r="D379" s="132"/>
      <c r="E379" s="132"/>
      <c r="F379" s="132"/>
    </row>
    <row r="380" spans="4:6" ht="9">
      <c r="D380" s="132"/>
      <c r="E380" s="132"/>
      <c r="F380" s="132"/>
    </row>
    <row r="381" spans="4:6" ht="9">
      <c r="D381" s="132"/>
      <c r="E381" s="132"/>
      <c r="F381" s="132"/>
    </row>
    <row r="382" spans="4:6" ht="9">
      <c r="D382" s="132"/>
      <c r="E382" s="132"/>
      <c r="F382" s="132"/>
    </row>
    <row r="383" spans="4:6" ht="9">
      <c r="D383" s="132"/>
      <c r="E383" s="132"/>
      <c r="F383" s="132"/>
    </row>
    <row r="384" spans="4:6" ht="9">
      <c r="D384" s="132"/>
      <c r="E384" s="132"/>
      <c r="F384" s="132"/>
    </row>
    <row r="385" spans="4:6" ht="9">
      <c r="D385" s="132"/>
      <c r="E385" s="132"/>
      <c r="F385" s="132"/>
    </row>
    <row r="386" spans="4:6" ht="9">
      <c r="D386" s="132"/>
      <c r="E386" s="132"/>
      <c r="F386" s="132"/>
    </row>
    <row r="387" spans="4:6" ht="9">
      <c r="D387" s="132"/>
      <c r="E387" s="132"/>
      <c r="F387" s="132"/>
    </row>
    <row r="388" spans="4:6" ht="9">
      <c r="D388" s="132"/>
      <c r="E388" s="132"/>
      <c r="F388" s="132"/>
    </row>
    <row r="389" spans="4:6" ht="9">
      <c r="D389" s="132"/>
      <c r="E389" s="132"/>
      <c r="F389" s="132"/>
    </row>
    <row r="390" spans="4:6" ht="9">
      <c r="D390" s="132"/>
      <c r="E390" s="132"/>
      <c r="F390" s="132"/>
    </row>
    <row r="391" spans="4:6" ht="9">
      <c r="D391" s="132"/>
      <c r="E391" s="132"/>
      <c r="F391" s="132"/>
    </row>
    <row r="392" spans="4:6" ht="9">
      <c r="D392" s="132"/>
      <c r="E392" s="132"/>
      <c r="F392" s="132"/>
    </row>
    <row r="393" spans="4:6" ht="9">
      <c r="D393" s="132"/>
      <c r="E393" s="132"/>
      <c r="F393" s="132"/>
    </row>
    <row r="394" spans="4:6" ht="9">
      <c r="D394" s="132"/>
      <c r="E394" s="132"/>
      <c r="F394" s="132"/>
    </row>
    <row r="395" spans="4:6" ht="9">
      <c r="D395" s="132"/>
      <c r="E395" s="132"/>
      <c r="F395" s="132"/>
    </row>
    <row r="396" spans="4:6" ht="9">
      <c r="D396" s="132"/>
      <c r="E396" s="132"/>
      <c r="F396" s="132"/>
    </row>
    <row r="397" spans="4:6" ht="9">
      <c r="D397" s="132"/>
      <c r="E397" s="132"/>
      <c r="F397" s="132"/>
    </row>
    <row r="398" spans="4:6" ht="9">
      <c r="D398" s="132"/>
      <c r="E398" s="132"/>
      <c r="F398" s="132"/>
    </row>
    <row r="399" spans="4:6" ht="9">
      <c r="D399" s="132"/>
      <c r="E399" s="132"/>
      <c r="F399" s="132"/>
    </row>
    <row r="400" spans="4:6" ht="9">
      <c r="D400" s="132"/>
      <c r="E400" s="132"/>
      <c r="F400" s="132"/>
    </row>
    <row r="401" spans="4:6" ht="9">
      <c r="D401" s="132"/>
      <c r="E401" s="132"/>
      <c r="F401" s="132"/>
    </row>
    <row r="402" spans="4:6" ht="9">
      <c r="D402" s="132"/>
      <c r="E402" s="132"/>
      <c r="F402" s="132"/>
    </row>
    <row r="403" spans="4:6" ht="9">
      <c r="D403" s="132"/>
      <c r="E403" s="132"/>
      <c r="F403" s="132"/>
    </row>
    <row r="404" spans="4:6" ht="9">
      <c r="D404" s="132"/>
      <c r="E404" s="132"/>
      <c r="F404" s="132"/>
    </row>
    <row r="405" spans="4:6" ht="9">
      <c r="D405" s="132"/>
      <c r="E405" s="132"/>
      <c r="F405" s="132"/>
    </row>
    <row r="406" spans="4:6" ht="9">
      <c r="D406" s="132"/>
      <c r="E406" s="132"/>
      <c r="F406" s="132"/>
    </row>
    <row r="407" spans="4:6" ht="9">
      <c r="D407" s="132"/>
      <c r="E407" s="132"/>
      <c r="F407" s="132"/>
    </row>
    <row r="408" spans="4:6" ht="9">
      <c r="D408" s="132"/>
      <c r="E408" s="132"/>
      <c r="F408" s="132"/>
    </row>
    <row r="409" spans="4:6" ht="9">
      <c r="D409" s="132"/>
      <c r="E409" s="132"/>
      <c r="F409" s="132"/>
    </row>
    <row r="410" spans="4:6" ht="9">
      <c r="D410" s="132"/>
      <c r="E410" s="132"/>
      <c r="F410" s="132"/>
    </row>
    <row r="411" spans="4:6" ht="9">
      <c r="D411" s="132"/>
      <c r="E411" s="132"/>
      <c r="F411" s="132"/>
    </row>
    <row r="412" spans="4:6" ht="9">
      <c r="D412" s="132"/>
      <c r="E412" s="132"/>
      <c r="F412" s="132"/>
    </row>
    <row r="413" spans="4:6" ht="9">
      <c r="D413" s="132"/>
      <c r="E413" s="132"/>
      <c r="F413" s="132"/>
    </row>
    <row r="414" spans="4:6" ht="9">
      <c r="D414" s="132"/>
      <c r="E414" s="132"/>
      <c r="F414" s="132"/>
    </row>
    <row r="415" spans="4:6" ht="9">
      <c r="D415" s="132"/>
      <c r="E415" s="132"/>
      <c r="F415" s="132"/>
    </row>
    <row r="416" spans="4:6" ht="9">
      <c r="D416" s="132"/>
      <c r="E416" s="132"/>
      <c r="F416" s="132"/>
    </row>
    <row r="417" spans="4:6" ht="9">
      <c r="D417" s="132"/>
      <c r="E417" s="132"/>
      <c r="F417" s="132"/>
    </row>
    <row r="418" spans="4:6" ht="9">
      <c r="D418" s="132"/>
      <c r="E418" s="132"/>
      <c r="F418" s="132"/>
    </row>
    <row r="419" spans="4:6" ht="9">
      <c r="D419" s="132"/>
      <c r="E419" s="132"/>
      <c r="F419" s="132"/>
    </row>
    <row r="420" spans="4:6" ht="9">
      <c r="D420" s="132"/>
      <c r="E420" s="132"/>
      <c r="F420" s="132"/>
    </row>
    <row r="421" spans="4:6" ht="9">
      <c r="D421" s="132"/>
      <c r="E421" s="132"/>
      <c r="F421" s="132"/>
    </row>
    <row r="422" spans="4:6" ht="9">
      <c r="D422" s="132"/>
      <c r="E422" s="132"/>
      <c r="F422" s="132"/>
    </row>
    <row r="423" spans="4:6" ht="9">
      <c r="D423" s="132"/>
      <c r="E423" s="132"/>
      <c r="F423" s="132"/>
    </row>
    <row r="424" spans="4:6" ht="9">
      <c r="D424" s="132"/>
      <c r="E424" s="132"/>
      <c r="F424" s="132"/>
    </row>
    <row r="425" spans="4:6" ht="9">
      <c r="D425" s="132"/>
      <c r="E425" s="132"/>
      <c r="F425" s="132"/>
    </row>
    <row r="426" spans="4:6" ht="9">
      <c r="D426" s="132"/>
      <c r="E426" s="132"/>
      <c r="F426" s="132"/>
    </row>
    <row r="427" spans="4:6" ht="9">
      <c r="D427" s="132"/>
      <c r="E427" s="132"/>
      <c r="F427" s="132"/>
    </row>
    <row r="428" spans="4:6" ht="9">
      <c r="D428" s="132"/>
      <c r="E428" s="132"/>
      <c r="F428" s="132"/>
    </row>
    <row r="429" spans="4:6" ht="9">
      <c r="D429" s="132"/>
      <c r="E429" s="132"/>
      <c r="F429" s="132"/>
    </row>
    <row r="430" spans="4:6" ht="9">
      <c r="D430" s="132"/>
      <c r="E430" s="132"/>
      <c r="F430" s="132"/>
    </row>
    <row r="431" spans="4:6" ht="9">
      <c r="D431" s="132"/>
      <c r="E431" s="132"/>
      <c r="F431" s="132"/>
    </row>
    <row r="432" spans="4:6" ht="9">
      <c r="D432" s="132"/>
      <c r="E432" s="132"/>
      <c r="F432" s="132"/>
    </row>
    <row r="433" spans="4:6" ht="9">
      <c r="D433" s="132"/>
      <c r="E433" s="132"/>
      <c r="F433" s="132"/>
    </row>
    <row r="434" spans="4:6" ht="9">
      <c r="D434" s="132"/>
      <c r="E434" s="132"/>
      <c r="F434" s="132"/>
    </row>
    <row r="435" spans="4:6" ht="9">
      <c r="D435" s="132"/>
      <c r="E435" s="132"/>
      <c r="F435" s="132"/>
    </row>
    <row r="436" spans="4:6" ht="9">
      <c r="D436" s="132"/>
      <c r="E436" s="132"/>
      <c r="F436" s="132"/>
    </row>
    <row r="437" spans="4:6" ht="9">
      <c r="D437" s="132"/>
      <c r="E437" s="132"/>
      <c r="F437" s="132"/>
    </row>
    <row r="438" spans="4:6" ht="9">
      <c r="D438" s="132"/>
      <c r="E438" s="132"/>
      <c r="F438" s="132"/>
    </row>
    <row r="439" spans="4:6" ht="9">
      <c r="D439" s="132"/>
      <c r="E439" s="132"/>
      <c r="F439" s="132"/>
    </row>
    <row r="440" spans="4:6" ht="9">
      <c r="D440" s="132"/>
      <c r="E440" s="132"/>
      <c r="F440" s="132"/>
    </row>
    <row r="441" spans="4:6" ht="9">
      <c r="D441" s="132"/>
      <c r="E441" s="132"/>
      <c r="F441" s="132"/>
    </row>
    <row r="442" spans="4:6" ht="9">
      <c r="D442" s="132"/>
      <c r="E442" s="132"/>
      <c r="F442" s="132"/>
    </row>
    <row r="443" spans="4:6" ht="9">
      <c r="D443" s="132"/>
      <c r="E443" s="132"/>
      <c r="F443" s="132"/>
    </row>
    <row r="444" spans="4:6" ht="9">
      <c r="D444" s="132"/>
      <c r="E444" s="132"/>
      <c r="F444" s="132"/>
    </row>
    <row r="445" spans="4:6" ht="9">
      <c r="D445" s="132"/>
      <c r="E445" s="132"/>
      <c r="F445" s="132"/>
    </row>
    <row r="446" spans="4:6" ht="9">
      <c r="D446" s="132"/>
      <c r="E446" s="132"/>
      <c r="F446" s="132"/>
    </row>
    <row r="447" spans="4:6" ht="9">
      <c r="D447" s="132"/>
      <c r="E447" s="132"/>
      <c r="F447" s="132"/>
    </row>
    <row r="448" spans="4:6" ht="9">
      <c r="D448" s="132"/>
      <c r="E448" s="132"/>
      <c r="F448" s="132"/>
    </row>
    <row r="449" spans="4:6" ht="9">
      <c r="D449" s="132"/>
      <c r="E449" s="132"/>
      <c r="F449" s="132"/>
    </row>
    <row r="450" spans="4:6" ht="9">
      <c r="D450" s="132"/>
      <c r="E450" s="132"/>
      <c r="F450" s="132"/>
    </row>
    <row r="451" spans="4:6" ht="9">
      <c r="D451" s="132"/>
      <c r="E451" s="132"/>
      <c r="F451" s="132"/>
    </row>
    <row r="452" spans="4:6" ht="9">
      <c r="D452" s="132"/>
      <c r="E452" s="132"/>
      <c r="F452" s="132"/>
    </row>
    <row r="453" spans="4:6" ht="9">
      <c r="D453" s="132"/>
      <c r="E453" s="132"/>
      <c r="F453" s="132"/>
    </row>
    <row r="454" spans="4:6" ht="9">
      <c r="D454" s="132"/>
      <c r="E454" s="132"/>
      <c r="F454" s="132"/>
    </row>
    <row r="455" spans="4:6" ht="9">
      <c r="D455" s="132"/>
      <c r="E455" s="132"/>
      <c r="F455" s="132"/>
    </row>
    <row r="456" spans="4:6" ht="9">
      <c r="D456" s="132"/>
      <c r="E456" s="132"/>
      <c r="F456" s="132"/>
    </row>
    <row r="457" spans="4:6" ht="9">
      <c r="D457" s="132"/>
      <c r="E457" s="132"/>
      <c r="F457" s="132"/>
    </row>
    <row r="458" spans="4:6" ht="9">
      <c r="D458" s="132"/>
      <c r="E458" s="132"/>
      <c r="F458" s="132"/>
    </row>
    <row r="459" spans="4:6" ht="9">
      <c r="D459" s="132"/>
      <c r="E459" s="132"/>
      <c r="F459" s="132"/>
    </row>
    <row r="460" spans="4:6" ht="9">
      <c r="D460" s="132"/>
      <c r="E460" s="132"/>
      <c r="F460" s="132"/>
    </row>
    <row r="461" spans="4:6" ht="9">
      <c r="D461" s="132"/>
      <c r="E461" s="132"/>
      <c r="F461" s="132"/>
    </row>
    <row r="462" spans="4:6" ht="9">
      <c r="D462" s="132"/>
      <c r="E462" s="132"/>
      <c r="F462" s="132"/>
    </row>
    <row r="463" spans="4:6" ht="9">
      <c r="D463" s="132"/>
      <c r="E463" s="132"/>
      <c r="F463" s="132"/>
    </row>
    <row r="464" spans="4:6" ht="9">
      <c r="D464" s="132"/>
      <c r="E464" s="132"/>
      <c r="F464" s="132"/>
    </row>
    <row r="465" spans="4:6" ht="9">
      <c r="D465" s="132"/>
      <c r="E465" s="132"/>
      <c r="F465" s="132"/>
    </row>
    <row r="466" spans="4:6" ht="9">
      <c r="D466" s="132"/>
      <c r="E466" s="132"/>
      <c r="F466" s="132"/>
    </row>
    <row r="467" spans="4:6" ht="9">
      <c r="D467" s="132"/>
      <c r="E467" s="132"/>
      <c r="F467" s="132"/>
    </row>
    <row r="468" spans="4:6" ht="9">
      <c r="D468" s="132"/>
      <c r="E468" s="132"/>
      <c r="F468" s="132"/>
    </row>
    <row r="469" spans="4:6" ht="9">
      <c r="D469" s="132"/>
      <c r="E469" s="132"/>
      <c r="F469" s="132"/>
    </row>
    <row r="470" spans="4:6" ht="9">
      <c r="D470" s="132"/>
      <c r="E470" s="132"/>
      <c r="F470" s="132"/>
    </row>
    <row r="471" spans="4:6" ht="9">
      <c r="D471" s="132"/>
      <c r="E471" s="132"/>
      <c r="F471" s="132"/>
    </row>
    <row r="472" spans="4:6" ht="9">
      <c r="D472" s="132"/>
      <c r="E472" s="132"/>
      <c r="F472" s="132"/>
    </row>
    <row r="473" spans="4:6" ht="9">
      <c r="D473" s="132"/>
      <c r="E473" s="132"/>
      <c r="F473" s="132"/>
    </row>
    <row r="474" spans="4:6" ht="9">
      <c r="D474" s="132"/>
      <c r="E474" s="132"/>
      <c r="F474" s="132"/>
    </row>
    <row r="475" spans="4:6" ht="9">
      <c r="D475" s="132"/>
      <c r="E475" s="132"/>
      <c r="F475" s="132"/>
    </row>
    <row r="476" spans="4:6" ht="9">
      <c r="D476" s="132"/>
      <c r="E476" s="132"/>
      <c r="F476" s="132"/>
    </row>
    <row r="477" spans="4:6" ht="9">
      <c r="D477" s="132"/>
      <c r="E477" s="132"/>
      <c r="F477" s="132"/>
    </row>
    <row r="478" spans="4:6" ht="9">
      <c r="D478" s="132"/>
      <c r="E478" s="132"/>
      <c r="F478" s="132"/>
    </row>
    <row r="479" spans="4:6" ht="9">
      <c r="D479" s="132"/>
      <c r="E479" s="132"/>
      <c r="F479" s="132"/>
    </row>
    <row r="480" spans="4:6" ht="9">
      <c r="D480" s="132"/>
      <c r="E480" s="132"/>
      <c r="F480" s="132"/>
    </row>
    <row r="481" spans="4:6" ht="9">
      <c r="D481" s="132"/>
      <c r="E481" s="132"/>
      <c r="F481" s="132"/>
    </row>
    <row r="482" spans="4:6" ht="9">
      <c r="D482" s="132"/>
      <c r="E482" s="132"/>
      <c r="F482" s="132"/>
    </row>
    <row r="483" spans="4:6" ht="9">
      <c r="D483" s="132"/>
      <c r="E483" s="132"/>
      <c r="F483" s="132"/>
    </row>
    <row r="484" spans="4:6" ht="9">
      <c r="D484" s="132"/>
      <c r="E484" s="132"/>
      <c r="F484" s="132"/>
    </row>
    <row r="485" spans="4:6" ht="9">
      <c r="D485" s="132"/>
      <c r="E485" s="132"/>
      <c r="F485" s="132"/>
    </row>
    <row r="486" spans="4:6" ht="9">
      <c r="D486" s="132"/>
      <c r="E486" s="132"/>
      <c r="F486" s="132"/>
    </row>
    <row r="487" spans="4:6" ht="9">
      <c r="D487" s="132"/>
      <c r="E487" s="132"/>
      <c r="F487" s="132"/>
    </row>
    <row r="488" spans="4:6" ht="9">
      <c r="D488" s="132"/>
      <c r="E488" s="132"/>
      <c r="F488" s="132"/>
    </row>
    <row r="489" spans="4:6" ht="9">
      <c r="D489" s="132"/>
      <c r="E489" s="132"/>
      <c r="F489" s="132"/>
    </row>
    <row r="490" spans="4:6" ht="9">
      <c r="D490" s="132"/>
      <c r="E490" s="132"/>
      <c r="F490" s="132"/>
    </row>
    <row r="491" spans="4:6" ht="9">
      <c r="D491" s="132"/>
      <c r="E491" s="132"/>
      <c r="F491" s="132"/>
    </row>
    <row r="492" spans="4:6" ht="9">
      <c r="D492" s="132"/>
      <c r="E492" s="132"/>
      <c r="F492" s="132"/>
    </row>
    <row r="493" spans="4:6" ht="9">
      <c r="D493" s="132"/>
      <c r="E493" s="132"/>
      <c r="F493" s="132"/>
    </row>
    <row r="494" spans="4:6" ht="9">
      <c r="D494" s="132"/>
      <c r="E494" s="132"/>
      <c r="F494" s="132"/>
    </row>
    <row r="495" spans="4:6" ht="9">
      <c r="D495" s="132"/>
      <c r="E495" s="132"/>
      <c r="F495" s="132"/>
    </row>
    <row r="496" spans="4:6" ht="9">
      <c r="D496" s="132"/>
      <c r="E496" s="132"/>
      <c r="F496" s="132"/>
    </row>
    <row r="497" spans="4:6" ht="9">
      <c r="D497" s="132"/>
      <c r="E497" s="132"/>
      <c r="F497" s="132"/>
    </row>
    <row r="498" spans="4:6" ht="9">
      <c r="D498" s="132"/>
      <c r="E498" s="132"/>
      <c r="F498" s="132"/>
    </row>
    <row r="499" spans="4:6" ht="9">
      <c r="D499" s="132"/>
      <c r="E499" s="132"/>
      <c r="F499" s="132"/>
    </row>
    <row r="500" spans="4:6" ht="9">
      <c r="D500" s="132"/>
      <c r="E500" s="132"/>
      <c r="F500" s="132"/>
    </row>
    <row r="501" spans="4:6" ht="9">
      <c r="D501" s="132"/>
      <c r="E501" s="132"/>
      <c r="F501" s="132"/>
    </row>
    <row r="502" spans="4:6" ht="9">
      <c r="D502" s="132"/>
      <c r="E502" s="132"/>
      <c r="F502" s="132"/>
    </row>
    <row r="503" spans="4:6" ht="9">
      <c r="D503" s="132"/>
      <c r="E503" s="132"/>
      <c r="F503" s="132"/>
    </row>
    <row r="504" spans="4:6" ht="9">
      <c r="D504" s="132"/>
      <c r="E504" s="132"/>
      <c r="F504" s="132"/>
    </row>
    <row r="505" spans="4:6" ht="9">
      <c r="D505" s="132"/>
      <c r="E505" s="132"/>
      <c r="F505" s="132"/>
    </row>
    <row r="506" spans="4:6" ht="9">
      <c r="D506" s="132"/>
      <c r="E506" s="132"/>
      <c r="F506" s="132"/>
    </row>
    <row r="507" spans="4:6" ht="9">
      <c r="D507" s="132"/>
      <c r="E507" s="132"/>
      <c r="F507" s="132"/>
    </row>
    <row r="508" spans="4:6" ht="9">
      <c r="D508" s="132"/>
      <c r="E508" s="132"/>
      <c r="F508" s="132"/>
    </row>
    <row r="509" spans="4:6" ht="9">
      <c r="D509" s="132"/>
      <c r="E509" s="132"/>
      <c r="F509" s="132"/>
    </row>
    <row r="510" spans="4:6" ht="9">
      <c r="D510" s="132"/>
      <c r="E510" s="132"/>
      <c r="F510" s="132"/>
    </row>
    <row r="511" spans="4:6" ht="9">
      <c r="D511" s="132"/>
      <c r="E511" s="132"/>
      <c r="F511" s="132"/>
    </row>
    <row r="512" spans="4:6" ht="9">
      <c r="D512" s="132"/>
      <c r="E512" s="132"/>
      <c r="F512" s="132"/>
    </row>
    <row r="513" spans="4:6" ht="9">
      <c r="D513" s="132"/>
      <c r="E513" s="132"/>
      <c r="F513" s="132"/>
    </row>
    <row r="514" spans="4:6" ht="9">
      <c r="D514" s="132"/>
      <c r="E514" s="132"/>
      <c r="F514" s="132"/>
    </row>
    <row r="515" spans="4:6" ht="9">
      <c r="D515" s="132"/>
      <c r="E515" s="132"/>
      <c r="F515" s="132"/>
    </row>
    <row r="516" spans="4:6" ht="9">
      <c r="D516" s="132"/>
      <c r="E516" s="132"/>
      <c r="F516" s="132"/>
    </row>
    <row r="517" spans="4:6" ht="9">
      <c r="D517" s="132"/>
      <c r="E517" s="132"/>
      <c r="F517" s="132"/>
    </row>
    <row r="518" spans="4:6" ht="9">
      <c r="D518" s="132"/>
      <c r="E518" s="132"/>
      <c r="F518" s="132"/>
    </row>
    <row r="519" spans="4:6" ht="9">
      <c r="D519" s="132"/>
      <c r="E519" s="132"/>
      <c r="F519" s="132"/>
    </row>
    <row r="520" spans="4:6" ht="9">
      <c r="D520" s="132"/>
      <c r="E520" s="132"/>
      <c r="F520" s="132"/>
    </row>
    <row r="521" spans="4:6" ht="9">
      <c r="D521" s="132"/>
      <c r="E521" s="132"/>
      <c r="F521" s="132"/>
    </row>
    <row r="522" spans="4:6" ht="9">
      <c r="D522" s="132"/>
      <c r="E522" s="132"/>
      <c r="F522" s="132"/>
    </row>
    <row r="523" spans="4:6" ht="9">
      <c r="D523" s="132"/>
      <c r="E523" s="132"/>
      <c r="F523" s="132"/>
    </row>
    <row r="524" spans="4:6" ht="9">
      <c r="D524" s="132"/>
      <c r="E524" s="132"/>
      <c r="F524" s="132"/>
    </row>
    <row r="525" spans="4:6" ht="9">
      <c r="D525" s="132"/>
      <c r="E525" s="132"/>
      <c r="F525" s="132"/>
    </row>
    <row r="526" spans="4:6" ht="9">
      <c r="D526" s="132"/>
      <c r="E526" s="132"/>
      <c r="F526" s="132"/>
    </row>
    <row r="527" spans="4:6" ht="9">
      <c r="D527" s="132"/>
      <c r="E527" s="132"/>
      <c r="F527" s="132"/>
    </row>
    <row r="528" spans="4:6" ht="9">
      <c r="D528" s="132"/>
      <c r="E528" s="132"/>
      <c r="F528" s="132"/>
    </row>
    <row r="529" spans="4:6" ht="9">
      <c r="D529" s="132"/>
      <c r="E529" s="132"/>
      <c r="F529" s="132"/>
    </row>
    <row r="530" spans="4:6" ht="9">
      <c r="D530" s="132"/>
      <c r="E530" s="132"/>
      <c r="F530" s="132"/>
    </row>
    <row r="531" spans="4:6" ht="9">
      <c r="D531" s="132"/>
      <c r="E531" s="132"/>
      <c r="F531" s="132"/>
    </row>
    <row r="532" spans="4:6" ht="9">
      <c r="D532" s="132"/>
      <c r="E532" s="132"/>
      <c r="F532" s="132"/>
    </row>
    <row r="533" spans="4:6" ht="9">
      <c r="D533" s="132"/>
      <c r="E533" s="132"/>
      <c r="F533" s="132"/>
    </row>
    <row r="534" spans="4:6" ht="9">
      <c r="D534" s="132"/>
      <c r="E534" s="132"/>
      <c r="F534" s="132"/>
    </row>
    <row r="535" spans="4:6" ht="9">
      <c r="D535" s="132"/>
      <c r="E535" s="132"/>
      <c r="F535" s="132"/>
    </row>
    <row r="536" spans="4:6" ht="9">
      <c r="D536" s="132"/>
      <c r="E536" s="132"/>
      <c r="F536" s="132"/>
    </row>
    <row r="537" spans="4:6" ht="9">
      <c r="D537" s="132"/>
      <c r="E537" s="132"/>
      <c r="F537" s="132"/>
    </row>
    <row r="538" spans="4:6" ht="9">
      <c r="D538" s="132"/>
      <c r="E538" s="132"/>
      <c r="F538" s="132"/>
    </row>
    <row r="539" spans="4:6" ht="9">
      <c r="D539" s="132"/>
      <c r="E539" s="132"/>
      <c r="F539" s="132"/>
    </row>
    <row r="540" spans="4:6" ht="9">
      <c r="D540" s="132"/>
      <c r="E540" s="132"/>
      <c r="F540" s="132"/>
    </row>
    <row r="541" spans="4:6" ht="9">
      <c r="D541" s="132"/>
      <c r="E541" s="132"/>
      <c r="F541" s="132"/>
    </row>
    <row r="542" spans="4:6" ht="9">
      <c r="D542" s="132"/>
      <c r="E542" s="132"/>
      <c r="F542" s="132"/>
    </row>
    <row r="543" spans="4:6" ht="9">
      <c r="D543" s="132"/>
      <c r="E543" s="132"/>
      <c r="F543" s="132"/>
    </row>
    <row r="544" spans="4:6" ht="9">
      <c r="D544" s="132"/>
      <c r="E544" s="132"/>
      <c r="F544" s="132"/>
    </row>
    <row r="545" spans="4:6" ht="9">
      <c r="D545" s="132"/>
      <c r="E545" s="132"/>
      <c r="F545" s="132"/>
    </row>
    <row r="546" spans="4:6" ht="9">
      <c r="D546" s="132"/>
      <c r="E546" s="132"/>
      <c r="F546" s="132"/>
    </row>
    <row r="547" spans="4:6" ht="9">
      <c r="D547" s="132"/>
      <c r="E547" s="132"/>
      <c r="F547" s="132"/>
    </row>
    <row r="548" spans="4:6" ht="9">
      <c r="D548" s="132"/>
      <c r="E548" s="132"/>
      <c r="F548" s="132"/>
    </row>
    <row r="549" spans="4:6" ht="9">
      <c r="D549" s="132"/>
      <c r="E549" s="132"/>
      <c r="F549" s="132"/>
    </row>
    <row r="550" spans="4:6" ht="9">
      <c r="D550" s="132"/>
      <c r="E550" s="132"/>
      <c r="F550" s="132"/>
    </row>
    <row r="551" spans="4:6" ht="9">
      <c r="D551" s="132"/>
      <c r="E551" s="132"/>
      <c r="F551" s="132"/>
    </row>
    <row r="552" spans="4:6" ht="9">
      <c r="D552" s="132"/>
      <c r="E552" s="132"/>
      <c r="F552" s="132"/>
    </row>
    <row r="553" spans="4:6" ht="9">
      <c r="D553" s="132"/>
      <c r="E553" s="132"/>
      <c r="F553" s="132"/>
    </row>
    <row r="554" spans="4:6" ht="9">
      <c r="D554" s="132"/>
      <c r="E554" s="132"/>
      <c r="F554" s="132"/>
    </row>
    <row r="555" spans="4:6" ht="9">
      <c r="D555" s="132"/>
      <c r="E555" s="132"/>
      <c r="F555" s="132"/>
    </row>
    <row r="556" spans="4:6" ht="9">
      <c r="D556" s="132"/>
      <c r="E556" s="132"/>
      <c r="F556" s="132"/>
    </row>
    <row r="557" spans="4:6" ht="9">
      <c r="D557" s="132"/>
      <c r="E557" s="132"/>
      <c r="F557" s="132"/>
    </row>
    <row r="558" spans="4:6" ht="9">
      <c r="D558" s="132"/>
      <c r="E558" s="132"/>
      <c r="F558" s="132"/>
    </row>
    <row r="559" spans="4:6" ht="9">
      <c r="D559" s="132"/>
      <c r="E559" s="132"/>
      <c r="F559" s="132"/>
    </row>
    <row r="560" spans="4:6" ht="9">
      <c r="D560" s="132"/>
      <c r="E560" s="132"/>
      <c r="F560" s="132"/>
    </row>
    <row r="561" spans="4:6" ht="9">
      <c r="D561" s="132"/>
      <c r="E561" s="132"/>
      <c r="F561" s="132"/>
    </row>
    <row r="562" spans="4:6" ht="9">
      <c r="D562" s="132"/>
      <c r="E562" s="132"/>
      <c r="F562" s="132"/>
    </row>
    <row r="563" spans="4:6" ht="9">
      <c r="D563" s="132"/>
      <c r="E563" s="132"/>
      <c r="F563" s="132"/>
    </row>
    <row r="564" spans="4:6" ht="9">
      <c r="D564" s="132"/>
      <c r="E564" s="132"/>
      <c r="F564" s="132"/>
    </row>
    <row r="565" spans="4:6" ht="9">
      <c r="D565" s="132"/>
      <c r="E565" s="132"/>
      <c r="F565" s="132"/>
    </row>
    <row r="566" spans="4:6" ht="9">
      <c r="D566" s="132"/>
      <c r="E566" s="132"/>
      <c r="F566" s="132"/>
    </row>
    <row r="567" spans="4:6" ht="9">
      <c r="D567" s="132"/>
      <c r="E567" s="132"/>
      <c r="F567" s="132"/>
    </row>
    <row r="568" spans="4:6" ht="9">
      <c r="D568" s="132"/>
      <c r="E568" s="132"/>
      <c r="F568" s="132"/>
    </row>
    <row r="569" spans="4:6" ht="9">
      <c r="D569" s="132"/>
      <c r="E569" s="132"/>
      <c r="F569" s="132"/>
    </row>
    <row r="570" spans="4:6" ht="9">
      <c r="D570" s="132"/>
      <c r="E570" s="132"/>
      <c r="F570" s="132"/>
    </row>
    <row r="571" spans="4:6" ht="9">
      <c r="D571" s="132"/>
      <c r="E571" s="132"/>
      <c r="F571" s="132"/>
    </row>
    <row r="572" spans="4:6" ht="9">
      <c r="D572" s="132"/>
      <c r="E572" s="132"/>
      <c r="F572" s="132"/>
    </row>
    <row r="573" spans="4:6" ht="9">
      <c r="D573" s="132"/>
      <c r="E573" s="132"/>
      <c r="F573" s="132"/>
    </row>
    <row r="574" spans="4:6" ht="9">
      <c r="D574" s="132"/>
      <c r="E574" s="132"/>
      <c r="F574" s="132"/>
    </row>
    <row r="575" spans="4:6" ht="9">
      <c r="D575" s="132"/>
      <c r="E575" s="132"/>
      <c r="F575" s="132"/>
    </row>
    <row r="576" spans="4:6" ht="9">
      <c r="D576" s="132"/>
      <c r="E576" s="132"/>
      <c r="F576" s="132"/>
    </row>
    <row r="577" spans="4:6" ht="9">
      <c r="D577" s="132"/>
      <c r="E577" s="132"/>
      <c r="F577" s="132"/>
    </row>
    <row r="578" spans="4:6" ht="9">
      <c r="D578" s="132"/>
      <c r="E578" s="132"/>
      <c r="F578" s="132"/>
    </row>
    <row r="579" spans="4:6" ht="9">
      <c r="D579" s="132"/>
      <c r="E579" s="132"/>
      <c r="F579" s="132"/>
    </row>
    <row r="580" spans="4:6" ht="9">
      <c r="D580" s="132"/>
      <c r="E580" s="132"/>
      <c r="F580" s="132"/>
    </row>
    <row r="581" spans="4:6" ht="9">
      <c r="D581" s="132"/>
      <c r="E581" s="132"/>
      <c r="F581" s="132"/>
    </row>
    <row r="582" spans="4:6" ht="9">
      <c r="D582" s="132"/>
      <c r="E582" s="132"/>
      <c r="F582" s="132"/>
    </row>
    <row r="583" spans="4:6" ht="9">
      <c r="D583" s="132"/>
      <c r="E583" s="132"/>
      <c r="F583" s="132"/>
    </row>
    <row r="584" spans="4:6" ht="9">
      <c r="D584" s="132"/>
      <c r="E584" s="132"/>
      <c r="F584" s="132"/>
    </row>
    <row r="585" spans="4:6" ht="9">
      <c r="D585" s="132"/>
      <c r="E585" s="132"/>
      <c r="F585" s="132"/>
    </row>
    <row r="586" spans="4:6" ht="9">
      <c r="D586" s="132"/>
      <c r="E586" s="132"/>
      <c r="F586" s="132"/>
    </row>
    <row r="587" spans="4:6" ht="9">
      <c r="D587" s="132"/>
      <c r="E587" s="132"/>
      <c r="F587" s="132"/>
    </row>
    <row r="588" spans="4:6" ht="9">
      <c r="D588" s="132"/>
      <c r="E588" s="132"/>
      <c r="F588" s="132"/>
    </row>
    <row r="589" spans="4:6" ht="9">
      <c r="D589" s="132"/>
      <c r="E589" s="132"/>
      <c r="F589" s="132"/>
    </row>
    <row r="590" spans="4:6" ht="9">
      <c r="D590" s="132"/>
      <c r="E590" s="132"/>
      <c r="F590" s="132"/>
    </row>
    <row r="591" spans="4:6" ht="9">
      <c r="D591" s="132"/>
      <c r="E591" s="132"/>
      <c r="F591" s="132"/>
    </row>
    <row r="592" spans="4:6" ht="9">
      <c r="D592" s="132"/>
      <c r="E592" s="132"/>
      <c r="F592" s="132"/>
    </row>
    <row r="593" spans="4:6" ht="9">
      <c r="D593" s="132"/>
      <c r="E593" s="132"/>
      <c r="F593" s="132"/>
    </row>
    <row r="594" spans="4:6" ht="9">
      <c r="D594" s="132"/>
      <c r="E594" s="132"/>
      <c r="F594" s="132"/>
    </row>
    <row r="595" spans="4:6" ht="9">
      <c r="D595" s="132"/>
      <c r="E595" s="132"/>
      <c r="F595" s="132"/>
    </row>
    <row r="596" spans="4:6" ht="9">
      <c r="D596" s="132"/>
      <c r="E596" s="132"/>
      <c r="F596" s="132"/>
    </row>
    <row r="597" spans="4:6" ht="9">
      <c r="D597" s="132"/>
      <c r="E597" s="132"/>
      <c r="F597" s="132"/>
    </row>
    <row r="598" spans="4:6" ht="9">
      <c r="D598" s="132"/>
      <c r="E598" s="132"/>
      <c r="F598" s="132"/>
    </row>
    <row r="599" spans="4:6" ht="9">
      <c r="D599" s="132"/>
      <c r="E599" s="132"/>
      <c r="F599" s="132"/>
    </row>
    <row r="600" spans="4:6" ht="9">
      <c r="D600" s="132"/>
      <c r="E600" s="132"/>
      <c r="F600" s="132"/>
    </row>
    <row r="601" spans="4:6" ht="9">
      <c r="D601" s="132"/>
      <c r="E601" s="132"/>
      <c r="F601" s="132"/>
    </row>
    <row r="602" spans="4:6" ht="9">
      <c r="D602" s="132"/>
      <c r="E602" s="132"/>
      <c r="F602" s="132"/>
    </row>
    <row r="603" spans="4:6" ht="9">
      <c r="D603" s="132"/>
      <c r="E603" s="132"/>
      <c r="F603" s="132"/>
    </row>
    <row r="604" spans="4:6" ht="9">
      <c r="D604" s="132"/>
      <c r="E604" s="132"/>
      <c r="F604" s="132"/>
    </row>
    <row r="605" spans="4:6" ht="9">
      <c r="D605" s="132"/>
      <c r="E605" s="132"/>
      <c r="F605" s="132"/>
    </row>
    <row r="606" spans="4:6" ht="9">
      <c r="D606" s="132"/>
      <c r="E606" s="132"/>
      <c r="F606" s="132"/>
    </row>
    <row r="607" spans="4:6" ht="9">
      <c r="D607" s="132"/>
      <c r="E607" s="132"/>
      <c r="F607" s="132"/>
    </row>
    <row r="608" spans="4:6" ht="9">
      <c r="D608" s="132"/>
      <c r="E608" s="132"/>
      <c r="F608" s="132"/>
    </row>
    <row r="609" spans="4:6" ht="9">
      <c r="D609" s="132"/>
      <c r="E609" s="132"/>
      <c r="F609" s="132"/>
    </row>
    <row r="610" spans="4:6" ht="9">
      <c r="D610" s="132"/>
      <c r="E610" s="132"/>
      <c r="F610" s="132"/>
    </row>
    <row r="611" spans="4:6" ht="9">
      <c r="D611" s="132"/>
      <c r="E611" s="132"/>
      <c r="F611" s="132"/>
    </row>
    <row r="612" spans="4:6" ht="9">
      <c r="D612" s="132"/>
      <c r="E612" s="132"/>
      <c r="F612" s="132"/>
    </row>
    <row r="613" spans="4:6" ht="9">
      <c r="D613" s="132"/>
      <c r="E613" s="132"/>
      <c r="F613" s="132"/>
    </row>
    <row r="614" spans="4:6" ht="9">
      <c r="D614" s="132"/>
      <c r="E614" s="132"/>
      <c r="F614" s="132"/>
    </row>
    <row r="615" spans="4:6" ht="9">
      <c r="D615" s="132"/>
      <c r="E615" s="132"/>
      <c r="F615" s="132"/>
    </row>
    <row r="616" spans="4:6" ht="9">
      <c r="D616" s="132"/>
      <c r="E616" s="132"/>
      <c r="F616" s="132"/>
    </row>
    <row r="617" spans="4:6" ht="9">
      <c r="D617" s="132"/>
      <c r="E617" s="132"/>
      <c r="F617" s="132"/>
    </row>
    <row r="618" spans="4:6" ht="9">
      <c r="D618" s="132"/>
      <c r="E618" s="132"/>
      <c r="F618" s="132"/>
    </row>
    <row r="619" spans="4:6" ht="9">
      <c r="D619" s="132"/>
      <c r="E619" s="132"/>
      <c r="F619" s="132"/>
    </row>
    <row r="620" spans="4:6" ht="9">
      <c r="D620" s="132"/>
      <c r="E620" s="132"/>
      <c r="F620" s="132"/>
    </row>
    <row r="621" spans="4:6" ht="9">
      <c r="D621" s="132"/>
      <c r="E621" s="132"/>
      <c r="F621" s="132"/>
    </row>
    <row r="622" spans="4:6" ht="9">
      <c r="D622" s="132"/>
      <c r="E622" s="132"/>
      <c r="F622" s="132"/>
    </row>
    <row r="623" spans="4:6" ht="9">
      <c r="D623" s="132"/>
      <c r="E623" s="132"/>
      <c r="F623" s="132"/>
    </row>
    <row r="624" spans="4:6" ht="9">
      <c r="D624" s="132"/>
      <c r="E624" s="132"/>
      <c r="F624" s="132"/>
    </row>
    <row r="625" spans="4:6" ht="9">
      <c r="D625" s="132"/>
      <c r="E625" s="132"/>
      <c r="F625" s="132"/>
    </row>
    <row r="626" spans="4:6" ht="9">
      <c r="D626" s="132"/>
      <c r="E626" s="132"/>
      <c r="F626" s="132"/>
    </row>
    <row r="627" spans="4:6" ht="9">
      <c r="D627" s="132"/>
      <c r="E627" s="132"/>
      <c r="F627" s="132"/>
    </row>
    <row r="628" spans="4:6" ht="9">
      <c r="D628" s="132"/>
      <c r="E628" s="132"/>
      <c r="F628" s="132"/>
    </row>
    <row r="629" spans="4:6" ht="9">
      <c r="D629" s="132"/>
      <c r="E629" s="132"/>
      <c r="F629" s="132"/>
    </row>
    <row r="630" spans="4:6" ht="9">
      <c r="D630" s="132"/>
      <c r="E630" s="132"/>
      <c r="F630" s="132"/>
    </row>
    <row r="631" spans="4:6" ht="9">
      <c r="D631" s="132"/>
      <c r="E631" s="132"/>
      <c r="F631" s="132"/>
    </row>
    <row r="632" spans="4:6" ht="9">
      <c r="D632" s="132"/>
      <c r="E632" s="132"/>
      <c r="F632" s="132"/>
    </row>
    <row r="633" spans="4:6" ht="9">
      <c r="D633" s="132"/>
      <c r="E633" s="132"/>
      <c r="F633" s="132"/>
    </row>
    <row r="634" spans="4:6" ht="9">
      <c r="D634" s="132"/>
      <c r="E634" s="132"/>
      <c r="F634" s="132"/>
    </row>
    <row r="635" spans="4:6" ht="9">
      <c r="D635" s="132"/>
      <c r="E635" s="132"/>
      <c r="F635" s="132"/>
    </row>
    <row r="636" spans="4:6" ht="9">
      <c r="D636" s="132"/>
      <c r="E636" s="132"/>
      <c r="F636" s="132"/>
    </row>
    <row r="637" spans="4:6" ht="9">
      <c r="D637" s="132"/>
      <c r="E637" s="132"/>
      <c r="F637" s="132"/>
    </row>
    <row r="638" spans="4:6" ht="9">
      <c r="D638" s="132"/>
      <c r="E638" s="132"/>
      <c r="F638" s="132"/>
    </row>
    <row r="639" spans="4:6" ht="9">
      <c r="D639" s="132"/>
      <c r="E639" s="132"/>
      <c r="F639" s="132"/>
    </row>
    <row r="640" spans="4:6" ht="9">
      <c r="D640" s="132"/>
      <c r="E640" s="132"/>
      <c r="F640" s="132"/>
    </row>
    <row r="641" spans="4:6" ht="9">
      <c r="D641" s="132"/>
      <c r="E641" s="132"/>
      <c r="F641" s="132"/>
    </row>
    <row r="642" spans="4:6" ht="9">
      <c r="D642" s="132"/>
      <c r="E642" s="132"/>
      <c r="F642" s="132"/>
    </row>
    <row r="643" spans="4:6" ht="9">
      <c r="D643" s="132"/>
      <c r="E643" s="132"/>
      <c r="F643" s="132"/>
    </row>
    <row r="644" spans="4:6" ht="9">
      <c r="D644" s="132"/>
      <c r="E644" s="132"/>
      <c r="F644" s="132"/>
    </row>
    <row r="645" spans="4:6" ht="9">
      <c r="D645" s="132"/>
      <c r="E645" s="132"/>
      <c r="F645" s="132"/>
    </row>
    <row r="646" spans="4:6" ht="9">
      <c r="D646" s="132"/>
      <c r="E646" s="132"/>
      <c r="F646" s="132"/>
    </row>
    <row r="647" spans="4:6" ht="9">
      <c r="D647" s="132"/>
      <c r="E647" s="132"/>
      <c r="F647" s="132"/>
    </row>
    <row r="648" spans="4:6" ht="9">
      <c r="D648" s="132"/>
      <c r="E648" s="132"/>
      <c r="F648" s="132"/>
    </row>
    <row r="649" spans="4:6" ht="9">
      <c r="D649" s="132"/>
      <c r="E649" s="132"/>
      <c r="F649" s="132"/>
    </row>
    <row r="650" spans="4:6" ht="9">
      <c r="D650" s="132"/>
      <c r="E650" s="132"/>
      <c r="F650" s="132"/>
    </row>
    <row r="651" spans="4:6" ht="9">
      <c r="D651" s="132"/>
      <c r="E651" s="132"/>
      <c r="F651" s="132"/>
    </row>
    <row r="652" spans="4:6" ht="9">
      <c r="D652" s="132"/>
      <c r="E652" s="132"/>
      <c r="F652" s="132"/>
    </row>
    <row r="653" spans="4:6" ht="9">
      <c r="D653" s="132"/>
      <c r="E653" s="132"/>
      <c r="F653" s="132"/>
    </row>
    <row r="654" spans="4:6" ht="9">
      <c r="D654" s="132"/>
      <c r="E654" s="132"/>
      <c r="F654" s="132"/>
    </row>
    <row r="655" spans="4:6" ht="9">
      <c r="D655" s="132"/>
      <c r="E655" s="132"/>
      <c r="F655" s="132"/>
    </row>
    <row r="656" spans="4:6" ht="9">
      <c r="D656" s="132"/>
      <c r="E656" s="132"/>
      <c r="F656" s="132"/>
    </row>
    <row r="657" spans="4:6" ht="9">
      <c r="D657" s="132"/>
      <c r="E657" s="132"/>
      <c r="F657" s="132"/>
    </row>
    <row r="658" spans="4:6" ht="9">
      <c r="D658" s="132"/>
      <c r="E658" s="132"/>
      <c r="F658" s="132"/>
    </row>
    <row r="659" spans="4:6" ht="9">
      <c r="D659" s="132"/>
      <c r="E659" s="132"/>
      <c r="F659" s="132"/>
    </row>
    <row r="660" spans="4:6" ht="9">
      <c r="D660" s="132"/>
      <c r="E660" s="132"/>
      <c r="F660" s="132"/>
    </row>
    <row r="661" spans="4:6" ht="9">
      <c r="D661" s="132"/>
      <c r="E661" s="132"/>
      <c r="F661" s="132"/>
    </row>
    <row r="662" spans="4:6" ht="9">
      <c r="D662" s="132"/>
      <c r="E662" s="132"/>
      <c r="F662" s="132"/>
    </row>
    <row r="663" spans="4:6" ht="9">
      <c r="D663" s="132"/>
      <c r="E663" s="132"/>
      <c r="F663" s="132"/>
    </row>
    <row r="664" spans="4:6" ht="9">
      <c r="D664" s="132"/>
      <c r="E664" s="132"/>
      <c r="F664" s="132"/>
    </row>
    <row r="665" spans="4:6" ht="9">
      <c r="D665" s="132"/>
      <c r="E665" s="132"/>
      <c r="F665" s="132"/>
    </row>
    <row r="666" spans="4:6" ht="9">
      <c r="D666" s="132"/>
      <c r="E666" s="132"/>
      <c r="F666" s="132"/>
    </row>
    <row r="667" spans="4:6" ht="9">
      <c r="D667" s="132"/>
      <c r="E667" s="132"/>
      <c r="F667" s="132"/>
    </row>
    <row r="668" spans="4:6" ht="9">
      <c r="D668" s="132"/>
      <c r="E668" s="132"/>
      <c r="F668" s="132"/>
    </row>
    <row r="669" spans="4:6" ht="9">
      <c r="D669" s="132"/>
      <c r="E669" s="132"/>
      <c r="F669" s="132"/>
    </row>
    <row r="670" spans="4:6" ht="9">
      <c r="D670" s="132"/>
      <c r="E670" s="132"/>
      <c r="F670" s="132"/>
    </row>
    <row r="671" spans="4:6" ht="9">
      <c r="D671" s="132"/>
      <c r="E671" s="132"/>
      <c r="F671" s="132"/>
    </row>
    <row r="672" spans="4:6" ht="9">
      <c r="D672" s="132"/>
      <c r="E672" s="132"/>
      <c r="F672" s="132"/>
    </row>
    <row r="673" spans="4:6" ht="9">
      <c r="D673" s="132"/>
      <c r="E673" s="132"/>
      <c r="F673" s="132"/>
    </row>
    <row r="674" spans="4:6" ht="9">
      <c r="D674" s="132"/>
      <c r="E674" s="132"/>
      <c r="F674" s="132"/>
    </row>
    <row r="675" spans="4:6" ht="9">
      <c r="D675" s="132"/>
      <c r="E675" s="132"/>
      <c r="F675" s="132"/>
    </row>
    <row r="676" spans="4:6" ht="9">
      <c r="D676" s="132"/>
      <c r="E676" s="132"/>
      <c r="F676" s="132"/>
    </row>
    <row r="677" spans="4:6" ht="9">
      <c r="D677" s="132"/>
      <c r="E677" s="132"/>
      <c r="F677" s="132"/>
    </row>
    <row r="678" spans="4:6" ht="9">
      <c r="D678" s="132"/>
      <c r="E678" s="132"/>
      <c r="F678" s="132"/>
    </row>
    <row r="679" spans="4:6" ht="9">
      <c r="D679" s="132"/>
      <c r="E679" s="132"/>
      <c r="F679" s="132"/>
    </row>
    <row r="680" spans="4:6" ht="9">
      <c r="D680" s="132"/>
      <c r="E680" s="132"/>
      <c r="F680" s="132"/>
    </row>
    <row r="681" spans="4:6" ht="9">
      <c r="D681" s="132"/>
      <c r="E681" s="132"/>
      <c r="F681" s="132"/>
    </row>
    <row r="682" spans="4:6" ht="9">
      <c r="D682" s="132"/>
      <c r="E682" s="132"/>
      <c r="F682" s="132"/>
    </row>
    <row r="683" spans="4:6" ht="9">
      <c r="D683" s="132"/>
      <c r="E683" s="132"/>
      <c r="F683" s="132"/>
    </row>
    <row r="684" spans="4:6" ht="9">
      <c r="D684" s="132"/>
      <c r="E684" s="132"/>
      <c r="F684" s="132"/>
    </row>
    <row r="685" spans="4:6" ht="9">
      <c r="D685" s="132"/>
      <c r="E685" s="132"/>
      <c r="F685" s="132"/>
    </row>
    <row r="686" spans="4:6" ht="9">
      <c r="D686" s="132"/>
      <c r="E686" s="132"/>
      <c r="F686" s="132"/>
    </row>
    <row r="687" spans="4:6" ht="9">
      <c r="D687" s="132"/>
      <c r="E687" s="132"/>
      <c r="F687" s="132"/>
    </row>
    <row r="688" spans="4:6" ht="9">
      <c r="D688" s="132"/>
      <c r="E688" s="132"/>
      <c r="F688" s="132"/>
    </row>
    <row r="689" spans="4:6" ht="9">
      <c r="D689" s="132"/>
      <c r="E689" s="132"/>
      <c r="F689" s="132"/>
    </row>
    <row r="690" spans="4:6" ht="9">
      <c r="D690" s="132"/>
      <c r="E690" s="132"/>
      <c r="F690" s="132"/>
    </row>
    <row r="691" spans="4:6" ht="9">
      <c r="D691" s="132"/>
      <c r="E691" s="132"/>
      <c r="F691" s="132"/>
    </row>
    <row r="692" spans="4:6" ht="9">
      <c r="D692" s="132"/>
      <c r="E692" s="132"/>
      <c r="F692" s="132"/>
    </row>
    <row r="693" spans="4:6" ht="9">
      <c r="D693" s="132"/>
      <c r="E693" s="132"/>
      <c r="F693" s="132"/>
    </row>
    <row r="694" spans="4:6" ht="9">
      <c r="D694" s="132"/>
      <c r="E694" s="132"/>
      <c r="F694" s="132"/>
    </row>
    <row r="695" spans="4:6" ht="9">
      <c r="D695" s="132"/>
      <c r="E695" s="132"/>
      <c r="F695" s="132"/>
    </row>
    <row r="696" spans="4:6" ht="9">
      <c r="D696" s="132"/>
      <c r="E696" s="132"/>
      <c r="F696" s="132"/>
    </row>
    <row r="697" spans="4:6" ht="9">
      <c r="D697" s="132"/>
      <c r="E697" s="132"/>
      <c r="F697" s="132"/>
    </row>
    <row r="698" spans="4:6" ht="9">
      <c r="D698" s="132"/>
      <c r="E698" s="132"/>
      <c r="F698" s="132"/>
    </row>
    <row r="699" spans="4:6" ht="9">
      <c r="D699" s="132"/>
      <c r="E699" s="132"/>
      <c r="F699" s="132"/>
    </row>
    <row r="700" spans="4:6" ht="9">
      <c r="D700" s="132"/>
      <c r="E700" s="132"/>
      <c r="F700" s="132"/>
    </row>
    <row r="701" spans="4:6" ht="9">
      <c r="D701" s="132"/>
      <c r="E701" s="132"/>
      <c r="F701" s="132"/>
    </row>
    <row r="702" spans="4:6" ht="9">
      <c r="D702" s="132"/>
      <c r="E702" s="132"/>
      <c r="F702" s="132"/>
    </row>
    <row r="703" spans="4:6" ht="9">
      <c r="D703" s="132"/>
      <c r="E703" s="132"/>
      <c r="F703" s="132"/>
    </row>
    <row r="704" spans="4:6" ht="9">
      <c r="D704" s="132"/>
      <c r="E704" s="132"/>
      <c r="F704" s="132"/>
    </row>
    <row r="705" spans="4:6" ht="9">
      <c r="D705" s="132"/>
      <c r="E705" s="132"/>
      <c r="F705" s="132"/>
    </row>
    <row r="706" spans="4:6" ht="9">
      <c r="D706" s="132"/>
      <c r="E706" s="132"/>
      <c r="F706" s="132"/>
    </row>
    <row r="707" spans="4:6" ht="9">
      <c r="D707" s="132"/>
      <c r="E707" s="132"/>
      <c r="F707" s="132"/>
    </row>
    <row r="708" spans="4:6" ht="9">
      <c r="D708" s="132"/>
      <c r="E708" s="132"/>
      <c r="F708" s="132"/>
    </row>
    <row r="709" spans="4:6" ht="9">
      <c r="D709" s="132"/>
      <c r="E709" s="132"/>
      <c r="F709" s="132"/>
    </row>
    <row r="710" spans="4:6" ht="9">
      <c r="D710" s="132"/>
      <c r="E710" s="132"/>
      <c r="F710" s="132"/>
    </row>
    <row r="711" spans="4:6" ht="9">
      <c r="D711" s="132"/>
      <c r="E711" s="132"/>
      <c r="F711" s="132"/>
    </row>
    <row r="712" spans="4:6" ht="9">
      <c r="D712" s="132"/>
      <c r="E712" s="132"/>
      <c r="F712" s="132"/>
    </row>
    <row r="713" spans="4:6" ht="9">
      <c r="D713" s="132"/>
      <c r="E713" s="132"/>
      <c r="F713" s="132"/>
    </row>
    <row r="714" spans="4:6" ht="9">
      <c r="D714" s="132"/>
      <c r="E714" s="132"/>
      <c r="F714" s="132"/>
    </row>
    <row r="715" spans="4:6" ht="9">
      <c r="D715" s="132"/>
      <c r="E715" s="132"/>
      <c r="F715" s="132"/>
    </row>
    <row r="716" spans="4:6" ht="9">
      <c r="D716" s="132"/>
      <c r="E716" s="132"/>
      <c r="F716" s="132"/>
    </row>
    <row r="717" spans="4:6" ht="9">
      <c r="D717" s="132"/>
      <c r="E717" s="132"/>
      <c r="F717" s="132"/>
    </row>
    <row r="718" spans="4:6" ht="9">
      <c r="D718" s="132"/>
      <c r="E718" s="132"/>
      <c r="F718" s="132"/>
    </row>
    <row r="719" spans="4:6" ht="9">
      <c r="D719" s="132"/>
      <c r="E719" s="132"/>
      <c r="F719" s="132"/>
    </row>
    <row r="720" spans="4:6" ht="9">
      <c r="D720" s="132"/>
      <c r="E720" s="132"/>
      <c r="F720" s="132"/>
    </row>
    <row r="721" spans="4:6" ht="9">
      <c r="D721" s="132"/>
      <c r="E721" s="132"/>
      <c r="F721" s="132"/>
    </row>
    <row r="722" spans="4:6" ht="9">
      <c r="D722" s="132"/>
      <c r="E722" s="132"/>
      <c r="F722" s="132"/>
    </row>
    <row r="723" spans="4:6" ht="9">
      <c r="D723" s="132"/>
      <c r="E723" s="132"/>
      <c r="F723" s="132"/>
    </row>
    <row r="724" spans="4:6" ht="9">
      <c r="D724" s="132"/>
      <c r="E724" s="132"/>
      <c r="F724" s="132"/>
    </row>
    <row r="725" spans="4:6" ht="9">
      <c r="D725" s="132"/>
      <c r="E725" s="132"/>
      <c r="F725" s="132"/>
    </row>
    <row r="726" spans="4:6" ht="9">
      <c r="D726" s="132"/>
      <c r="E726" s="132"/>
      <c r="F726" s="132"/>
    </row>
    <row r="727" spans="4:6" ht="9">
      <c r="D727" s="132"/>
      <c r="E727" s="132"/>
      <c r="F727" s="132"/>
    </row>
    <row r="728" spans="4:6" ht="9">
      <c r="D728" s="132"/>
      <c r="E728" s="132"/>
      <c r="F728" s="132"/>
    </row>
    <row r="729" spans="4:6" ht="9">
      <c r="D729" s="132"/>
      <c r="E729" s="132"/>
      <c r="F729" s="132"/>
    </row>
    <row r="730" spans="4:6" ht="9">
      <c r="D730" s="132"/>
      <c r="E730" s="132"/>
      <c r="F730" s="132"/>
    </row>
    <row r="731" spans="4:6" ht="9">
      <c r="D731" s="132"/>
      <c r="E731" s="132"/>
      <c r="F731" s="132"/>
    </row>
    <row r="732" spans="4:6" ht="9">
      <c r="D732" s="132"/>
      <c r="E732" s="132"/>
      <c r="F732" s="132"/>
    </row>
    <row r="733" spans="4:6" ht="9">
      <c r="D733" s="132"/>
      <c r="E733" s="132"/>
      <c r="F733" s="132"/>
    </row>
    <row r="734" spans="4:6" ht="9">
      <c r="D734" s="132"/>
      <c r="E734" s="132"/>
      <c r="F734" s="132"/>
    </row>
    <row r="735" spans="4:6" ht="9">
      <c r="D735" s="132"/>
      <c r="E735" s="132"/>
      <c r="F735" s="132"/>
    </row>
    <row r="736" spans="4:6" ht="9">
      <c r="D736" s="132"/>
      <c r="E736" s="132"/>
      <c r="F736" s="132"/>
    </row>
    <row r="737" spans="4:6" ht="9">
      <c r="D737" s="132"/>
      <c r="E737" s="132"/>
      <c r="F737" s="132"/>
    </row>
    <row r="738" spans="4:6" ht="9">
      <c r="D738" s="132"/>
      <c r="E738" s="132"/>
      <c r="F738" s="132"/>
    </row>
    <row r="739" spans="4:6" ht="9">
      <c r="D739" s="132"/>
      <c r="E739" s="132"/>
      <c r="F739" s="132"/>
    </row>
    <row r="740" spans="4:6" ht="9">
      <c r="D740" s="132"/>
      <c r="E740" s="132"/>
      <c r="F740" s="132"/>
    </row>
    <row r="741" spans="4:6" ht="9">
      <c r="D741" s="132"/>
      <c r="E741" s="132"/>
      <c r="F741" s="132"/>
    </row>
    <row r="742" spans="4:6" ht="9">
      <c r="D742" s="132"/>
      <c r="E742" s="132"/>
      <c r="F742" s="132"/>
    </row>
    <row r="743" spans="4:6" ht="9">
      <c r="D743" s="132"/>
      <c r="E743" s="132"/>
      <c r="F743" s="132"/>
    </row>
    <row r="744" spans="4:6" ht="9">
      <c r="D744" s="132"/>
      <c r="E744" s="132"/>
      <c r="F744" s="132"/>
    </row>
    <row r="745" spans="4:6" ht="9">
      <c r="D745" s="132"/>
      <c r="E745" s="132"/>
      <c r="F745" s="132"/>
    </row>
    <row r="746" spans="4:6" ht="9">
      <c r="D746" s="132"/>
      <c r="E746" s="132"/>
      <c r="F746" s="132"/>
    </row>
    <row r="747" spans="4:6" ht="9">
      <c r="D747" s="132"/>
      <c r="E747" s="132"/>
      <c r="F747" s="132"/>
    </row>
    <row r="748" spans="4:6" ht="9">
      <c r="D748" s="132"/>
      <c r="E748" s="132"/>
      <c r="F748" s="132"/>
    </row>
    <row r="749" spans="4:6" ht="9">
      <c r="D749" s="132"/>
      <c r="E749" s="132"/>
      <c r="F749" s="132"/>
    </row>
    <row r="750" spans="4:6" ht="9">
      <c r="D750" s="132"/>
      <c r="E750" s="132"/>
      <c r="F750" s="132"/>
    </row>
    <row r="751" spans="4:6" ht="9">
      <c r="D751" s="132"/>
      <c r="E751" s="132"/>
      <c r="F751" s="132"/>
    </row>
    <row r="752" spans="4:6" ht="9">
      <c r="D752" s="132"/>
      <c r="E752" s="132"/>
      <c r="F752" s="132"/>
    </row>
    <row r="753" spans="4:6" ht="9">
      <c r="D753" s="132"/>
      <c r="E753" s="132"/>
      <c r="F753" s="132"/>
    </row>
    <row r="754" spans="4:6" ht="9">
      <c r="D754" s="132"/>
      <c r="E754" s="132"/>
      <c r="F754" s="132"/>
    </row>
    <row r="755" spans="4:6" ht="9">
      <c r="D755" s="132"/>
      <c r="E755" s="132"/>
      <c r="F755" s="132"/>
    </row>
    <row r="756" spans="4:6" ht="9">
      <c r="D756" s="132"/>
      <c r="E756" s="132"/>
      <c r="F756" s="132"/>
    </row>
    <row r="757" spans="4:6" ht="9">
      <c r="D757" s="132"/>
      <c r="E757" s="132"/>
      <c r="F757" s="132"/>
    </row>
    <row r="758" spans="4:6" ht="9">
      <c r="D758" s="132"/>
      <c r="E758" s="132"/>
      <c r="F758" s="132"/>
    </row>
    <row r="759" spans="4:6" ht="9">
      <c r="D759" s="132"/>
      <c r="E759" s="132"/>
      <c r="F759" s="132"/>
    </row>
    <row r="760" spans="4:6" ht="9">
      <c r="D760" s="132"/>
      <c r="E760" s="132"/>
      <c r="F760" s="132"/>
    </row>
    <row r="761" spans="4:6" ht="9">
      <c r="D761" s="132"/>
      <c r="E761" s="132"/>
      <c r="F761" s="132"/>
    </row>
    <row r="762" spans="4:6" ht="9">
      <c r="D762" s="132"/>
      <c r="E762" s="132"/>
      <c r="F762" s="132"/>
    </row>
    <row r="763" spans="4:6" ht="9">
      <c r="D763" s="132"/>
      <c r="E763" s="132"/>
      <c r="F763" s="132"/>
    </row>
    <row r="764" spans="4:6" ht="9">
      <c r="D764" s="132"/>
      <c r="E764" s="132"/>
      <c r="F764" s="132"/>
    </row>
    <row r="765" spans="4:6" ht="9">
      <c r="D765" s="132"/>
      <c r="E765" s="132"/>
      <c r="F765" s="132"/>
    </row>
    <row r="766" spans="4:6" ht="9">
      <c r="D766" s="132"/>
      <c r="E766" s="132"/>
      <c r="F766" s="132"/>
    </row>
    <row r="767" spans="4:6" ht="9">
      <c r="D767" s="132"/>
      <c r="E767" s="132"/>
      <c r="F767" s="132"/>
    </row>
    <row r="768" spans="4:6" ht="9">
      <c r="D768" s="132"/>
      <c r="E768" s="132"/>
      <c r="F768" s="132"/>
    </row>
    <row r="769" spans="4:6" ht="9">
      <c r="D769" s="132"/>
      <c r="E769" s="132"/>
      <c r="F769" s="132"/>
    </row>
    <row r="770" spans="4:6" ht="9">
      <c r="D770" s="132"/>
      <c r="E770" s="132"/>
      <c r="F770" s="132"/>
    </row>
    <row r="771" spans="4:6" ht="9">
      <c r="D771" s="132"/>
      <c r="E771" s="132"/>
      <c r="F771" s="132"/>
    </row>
    <row r="772" spans="4:6" ht="9">
      <c r="D772" s="132"/>
      <c r="E772" s="132"/>
      <c r="F772" s="132"/>
    </row>
    <row r="773" spans="4:6" ht="9">
      <c r="D773" s="132"/>
      <c r="E773" s="132"/>
      <c r="F773" s="132"/>
    </row>
    <row r="774" spans="4:6" ht="9">
      <c r="D774" s="132"/>
      <c r="E774" s="132"/>
      <c r="F774" s="132"/>
    </row>
    <row r="775" spans="4:6" ht="9">
      <c r="D775" s="132"/>
      <c r="E775" s="132"/>
      <c r="F775" s="132"/>
    </row>
    <row r="776" spans="4:6" ht="9">
      <c r="D776" s="132"/>
      <c r="E776" s="132"/>
      <c r="F776" s="132"/>
    </row>
    <row r="777" spans="4:6" ht="9">
      <c r="D777" s="132"/>
      <c r="E777" s="132"/>
      <c r="F777" s="132"/>
    </row>
    <row r="778" spans="4:6" ht="9">
      <c r="D778" s="132"/>
      <c r="E778" s="132"/>
      <c r="F778" s="132"/>
    </row>
    <row r="779" spans="4:6" ht="9">
      <c r="D779" s="132"/>
      <c r="E779" s="132"/>
      <c r="F779" s="132"/>
    </row>
    <row r="780" spans="4:6" ht="9">
      <c r="D780" s="132"/>
      <c r="E780" s="132"/>
      <c r="F780" s="132"/>
    </row>
    <row r="781" spans="4:6" ht="9">
      <c r="D781" s="132"/>
      <c r="E781" s="132"/>
      <c r="F781" s="132"/>
    </row>
    <row r="782" spans="4:6" ht="9">
      <c r="D782" s="132"/>
      <c r="E782" s="132"/>
      <c r="F782" s="132"/>
    </row>
    <row r="783" spans="4:6" ht="9">
      <c r="D783" s="132"/>
      <c r="E783" s="132"/>
      <c r="F783" s="132"/>
    </row>
    <row r="784" spans="4:6" ht="9">
      <c r="D784" s="132"/>
      <c r="E784" s="132"/>
      <c r="F784" s="132"/>
    </row>
    <row r="785" spans="4:6" ht="9">
      <c r="D785" s="132"/>
      <c r="E785" s="132"/>
      <c r="F785" s="132"/>
    </row>
    <row r="786" spans="4:6" ht="9">
      <c r="D786" s="132"/>
      <c r="E786" s="132"/>
      <c r="F786" s="132"/>
    </row>
    <row r="787" spans="4:6" ht="9">
      <c r="D787" s="132"/>
      <c r="E787" s="132"/>
      <c r="F787" s="132"/>
    </row>
    <row r="788" spans="4:6" ht="9">
      <c r="D788" s="132"/>
      <c r="E788" s="132"/>
      <c r="F788" s="132"/>
    </row>
    <row r="789" spans="4:6" ht="9">
      <c r="D789" s="132"/>
      <c r="E789" s="132"/>
      <c r="F789" s="132"/>
    </row>
    <row r="790" spans="4:6" ht="9">
      <c r="D790" s="132"/>
      <c r="E790" s="132"/>
      <c r="F790" s="132"/>
    </row>
    <row r="791" spans="4:6" ht="9">
      <c r="D791" s="132"/>
      <c r="E791" s="132"/>
      <c r="F791" s="132"/>
    </row>
    <row r="792" spans="4:6" ht="9">
      <c r="D792" s="132"/>
      <c r="E792" s="132"/>
      <c r="F792" s="132"/>
    </row>
    <row r="793" spans="4:6" ht="9">
      <c r="D793" s="132"/>
      <c r="E793" s="132"/>
      <c r="F793" s="132"/>
    </row>
    <row r="794" spans="4:6" ht="9">
      <c r="D794" s="132"/>
      <c r="E794" s="132"/>
      <c r="F794" s="132"/>
    </row>
    <row r="795" spans="4:6" ht="9">
      <c r="D795" s="132"/>
      <c r="E795" s="132"/>
      <c r="F795" s="132"/>
    </row>
    <row r="796" spans="4:6" ht="9">
      <c r="D796" s="132"/>
      <c r="E796" s="132"/>
      <c r="F796" s="132"/>
    </row>
    <row r="797" spans="4:6" ht="9">
      <c r="D797" s="132"/>
      <c r="E797" s="132"/>
      <c r="F797" s="132"/>
    </row>
    <row r="798" spans="4:6" ht="9">
      <c r="D798" s="132"/>
      <c r="E798" s="132"/>
      <c r="F798" s="132"/>
    </row>
    <row r="799" spans="4:6" ht="9">
      <c r="D799" s="132"/>
      <c r="E799" s="132"/>
      <c r="F799" s="132"/>
    </row>
    <row r="800" spans="4:6" ht="9">
      <c r="D800" s="132"/>
      <c r="E800" s="132"/>
      <c r="F800" s="132"/>
    </row>
    <row r="801" spans="4:6" ht="9">
      <c r="D801" s="132"/>
      <c r="E801" s="132"/>
      <c r="F801" s="132"/>
    </row>
    <row r="802" spans="4:6" ht="9">
      <c r="D802" s="132"/>
      <c r="E802" s="132"/>
      <c r="F802" s="132"/>
    </row>
    <row r="803" spans="4:6" ht="9">
      <c r="D803" s="132"/>
      <c r="E803" s="132"/>
      <c r="F803" s="132"/>
    </row>
    <row r="804" spans="4:6" ht="9">
      <c r="D804" s="132"/>
      <c r="E804" s="132"/>
      <c r="F804" s="132"/>
    </row>
    <row r="805" spans="4:6" ht="9">
      <c r="D805" s="132"/>
      <c r="E805" s="132"/>
      <c r="F805" s="132"/>
    </row>
    <row r="806" spans="4:6" ht="9">
      <c r="D806" s="132"/>
      <c r="E806" s="132"/>
      <c r="F806" s="132"/>
    </row>
    <row r="807" spans="4:6" ht="9">
      <c r="D807" s="132"/>
      <c r="E807" s="132"/>
      <c r="F807" s="132"/>
    </row>
    <row r="808" spans="4:6" ht="9">
      <c r="D808" s="132"/>
      <c r="E808" s="132"/>
      <c r="F808" s="132"/>
    </row>
    <row r="809" spans="4:6" ht="9">
      <c r="D809" s="132"/>
      <c r="E809" s="132"/>
      <c r="F809" s="132"/>
    </row>
    <row r="810" spans="4:6" ht="9">
      <c r="D810" s="132"/>
      <c r="E810" s="132"/>
      <c r="F810" s="132"/>
    </row>
    <row r="811" spans="4:6" ht="9">
      <c r="D811" s="132"/>
      <c r="E811" s="132"/>
      <c r="F811" s="132"/>
    </row>
    <row r="812" spans="4:6" ht="9">
      <c r="D812" s="132"/>
      <c r="E812" s="132"/>
      <c r="F812" s="132"/>
    </row>
    <row r="813" spans="4:6" ht="9">
      <c r="D813" s="132"/>
      <c r="E813" s="132"/>
      <c r="F813" s="132"/>
    </row>
    <row r="814" spans="4:6" ht="9">
      <c r="D814" s="132"/>
      <c r="E814" s="132"/>
      <c r="F814" s="132"/>
    </row>
    <row r="815" spans="4:6" ht="9">
      <c r="D815" s="132"/>
      <c r="E815" s="132"/>
      <c r="F815" s="132"/>
    </row>
    <row r="816" spans="4:6" ht="9">
      <c r="D816" s="132"/>
      <c r="E816" s="132"/>
      <c r="F816" s="132"/>
    </row>
    <row r="817" spans="4:6" ht="9">
      <c r="D817" s="132"/>
      <c r="E817" s="132"/>
      <c r="F817" s="132"/>
    </row>
    <row r="818" spans="4:6" ht="9">
      <c r="D818" s="132"/>
      <c r="E818" s="132"/>
      <c r="F818" s="132"/>
    </row>
    <row r="819" spans="4:6" ht="9">
      <c r="D819" s="132"/>
      <c r="E819" s="132"/>
      <c r="F819" s="132"/>
    </row>
    <row r="820" spans="4:6" ht="9">
      <c r="D820" s="132"/>
      <c r="E820" s="132"/>
      <c r="F820" s="132"/>
    </row>
    <row r="821" spans="4:6" ht="9">
      <c r="D821" s="132"/>
      <c r="E821" s="132"/>
      <c r="F821" s="132"/>
    </row>
    <row r="822" spans="4:6" ht="9">
      <c r="D822" s="132"/>
      <c r="E822" s="132"/>
      <c r="F822" s="132"/>
    </row>
    <row r="823" spans="4:6" ht="9">
      <c r="D823" s="132"/>
      <c r="E823" s="132"/>
      <c r="F823" s="132"/>
    </row>
    <row r="824" spans="4:6" ht="9">
      <c r="D824" s="132"/>
      <c r="E824" s="132"/>
      <c r="F824" s="132"/>
    </row>
    <row r="825" spans="4:6" ht="9">
      <c r="D825" s="132"/>
      <c r="E825" s="132"/>
      <c r="F825" s="132"/>
    </row>
    <row r="826" spans="4:6" ht="9">
      <c r="D826" s="132"/>
      <c r="E826" s="132"/>
      <c r="F826" s="132"/>
    </row>
    <row r="827" spans="4:6" ht="9">
      <c r="D827" s="132"/>
      <c r="E827" s="132"/>
      <c r="F827" s="132"/>
    </row>
    <row r="828" spans="4:6" ht="9">
      <c r="D828" s="132"/>
      <c r="E828" s="132"/>
      <c r="F828" s="132"/>
    </row>
    <row r="829" spans="4:6" ht="9">
      <c r="D829" s="132"/>
      <c r="E829" s="132"/>
      <c r="F829" s="132"/>
    </row>
    <row r="830" spans="4:6" ht="9">
      <c r="D830" s="132"/>
      <c r="E830" s="132"/>
      <c r="F830" s="132"/>
    </row>
    <row r="831" spans="4:6" ht="9">
      <c r="D831" s="132"/>
      <c r="E831" s="132"/>
      <c r="F831" s="132"/>
    </row>
    <row r="832" spans="4:6" ht="9">
      <c r="D832" s="132"/>
      <c r="E832" s="132"/>
      <c r="F832" s="132"/>
    </row>
    <row r="833" spans="4:6" ht="9">
      <c r="D833" s="132"/>
      <c r="E833" s="132"/>
      <c r="F833" s="132"/>
    </row>
    <row r="834" spans="4:6" ht="9">
      <c r="D834" s="132"/>
      <c r="E834" s="132"/>
      <c r="F834" s="132"/>
    </row>
    <row r="835" spans="4:6" ht="9">
      <c r="D835" s="132"/>
      <c r="E835" s="132"/>
      <c r="F835" s="132"/>
    </row>
    <row r="836" spans="4:6" ht="9">
      <c r="D836" s="132"/>
      <c r="E836" s="132"/>
      <c r="F836" s="132"/>
    </row>
    <row r="837" spans="4:6" ht="9">
      <c r="D837" s="132"/>
      <c r="E837" s="132"/>
      <c r="F837" s="132"/>
    </row>
    <row r="838" spans="4:6" ht="9">
      <c r="D838" s="132"/>
      <c r="E838" s="132"/>
      <c r="F838" s="132"/>
    </row>
    <row r="839" spans="4:6" ht="9">
      <c r="D839" s="132"/>
      <c r="E839" s="132"/>
      <c r="F839" s="132"/>
    </row>
    <row r="840" spans="4:6" ht="9">
      <c r="D840" s="132"/>
      <c r="E840" s="132"/>
      <c r="F840" s="132"/>
    </row>
    <row r="841" spans="4:6" ht="9">
      <c r="D841" s="132"/>
      <c r="E841" s="132"/>
      <c r="F841" s="132"/>
    </row>
    <row r="842" spans="4:6" ht="9">
      <c r="D842" s="132"/>
      <c r="E842" s="132"/>
      <c r="F842" s="132"/>
    </row>
    <row r="843" spans="4:6" ht="9">
      <c r="D843" s="132"/>
      <c r="E843" s="132"/>
      <c r="F843" s="132"/>
    </row>
    <row r="844" spans="4:6" ht="9">
      <c r="D844" s="132"/>
      <c r="E844" s="132"/>
      <c r="F844" s="132"/>
    </row>
    <row r="845" spans="4:6" ht="9">
      <c r="D845" s="132"/>
      <c r="E845" s="132"/>
      <c r="F845" s="132"/>
    </row>
    <row r="846" spans="4:6" ht="9">
      <c r="D846" s="132"/>
      <c r="E846" s="132"/>
      <c r="F846" s="132"/>
    </row>
    <row r="847" spans="4:6" ht="9">
      <c r="D847" s="132"/>
      <c r="E847" s="132"/>
      <c r="F847" s="132"/>
    </row>
    <row r="848" spans="4:6" ht="9">
      <c r="D848" s="132"/>
      <c r="E848" s="132"/>
      <c r="F848" s="132"/>
    </row>
    <row r="849" spans="4:6" ht="9">
      <c r="D849" s="132"/>
      <c r="E849" s="132"/>
      <c r="F849" s="132"/>
    </row>
    <row r="850" spans="4:6" ht="9">
      <c r="D850" s="132"/>
      <c r="E850" s="132"/>
      <c r="F850" s="132"/>
    </row>
    <row r="851" spans="4:6" ht="9">
      <c r="D851" s="132"/>
      <c r="E851" s="132"/>
      <c r="F851" s="132"/>
    </row>
    <row r="852" spans="4:6" ht="9">
      <c r="D852" s="132"/>
      <c r="E852" s="132"/>
      <c r="F852" s="132"/>
    </row>
    <row r="853" spans="4:6" ht="9">
      <c r="D853" s="132"/>
      <c r="E853" s="132"/>
      <c r="F853" s="132"/>
    </row>
    <row r="854" spans="4:6" ht="9">
      <c r="D854" s="132"/>
      <c r="E854" s="132"/>
      <c r="F854" s="132"/>
    </row>
    <row r="855" spans="4:6" ht="9">
      <c r="D855" s="132"/>
      <c r="E855" s="132"/>
      <c r="F855" s="132"/>
    </row>
    <row r="856" spans="4:6" ht="9">
      <c r="D856" s="132"/>
      <c r="E856" s="132"/>
      <c r="F856" s="132"/>
    </row>
    <row r="857" spans="4:6" ht="9">
      <c r="D857" s="132"/>
      <c r="E857" s="132"/>
      <c r="F857" s="132"/>
    </row>
    <row r="858" spans="4:6" ht="9">
      <c r="D858" s="132"/>
      <c r="E858" s="132"/>
      <c r="F858" s="132"/>
    </row>
    <row r="859" spans="4:6" ht="9">
      <c r="D859" s="132"/>
      <c r="E859" s="132"/>
      <c r="F859" s="132"/>
    </row>
    <row r="860" spans="4:6" ht="9">
      <c r="D860" s="132"/>
      <c r="E860" s="132"/>
      <c r="F860" s="132"/>
    </row>
    <row r="861" spans="4:6" ht="9">
      <c r="D861" s="132"/>
      <c r="E861" s="132"/>
      <c r="F861" s="132"/>
    </row>
    <row r="862" spans="4:6" ht="9">
      <c r="D862" s="132"/>
      <c r="E862" s="132"/>
      <c r="F862" s="132"/>
    </row>
    <row r="863" spans="4:6" ht="9">
      <c r="D863" s="132"/>
      <c r="E863" s="132"/>
      <c r="F863" s="132"/>
    </row>
    <row r="864" spans="4:6" ht="9">
      <c r="D864" s="132"/>
      <c r="E864" s="132"/>
      <c r="F864" s="132"/>
    </row>
    <row r="865" spans="4:6" ht="9">
      <c r="D865" s="132"/>
      <c r="E865" s="132"/>
      <c r="F865" s="132"/>
    </row>
    <row r="866" spans="4:6" ht="9">
      <c r="D866" s="132"/>
      <c r="E866" s="132"/>
      <c r="F866" s="132"/>
    </row>
    <row r="867" spans="4:6" ht="9">
      <c r="D867" s="132"/>
      <c r="E867" s="132"/>
      <c r="F867" s="132"/>
    </row>
    <row r="868" spans="4:6" ht="9">
      <c r="D868" s="132"/>
      <c r="E868" s="132"/>
      <c r="F868" s="132"/>
    </row>
    <row r="869" spans="4:6" ht="9">
      <c r="D869" s="132"/>
      <c r="E869" s="132"/>
      <c r="F869" s="132"/>
    </row>
    <row r="870" spans="4:6" ht="9">
      <c r="D870" s="132"/>
      <c r="E870" s="132"/>
      <c r="F870" s="132"/>
    </row>
    <row r="871" spans="4:6" ht="9">
      <c r="D871" s="132"/>
      <c r="E871" s="132"/>
      <c r="F871" s="132"/>
    </row>
    <row r="872" spans="4:6" ht="9">
      <c r="D872" s="132"/>
      <c r="E872" s="132"/>
      <c r="F872" s="132"/>
    </row>
    <row r="873" spans="4:6" ht="9">
      <c r="D873" s="132"/>
      <c r="E873" s="132"/>
      <c r="F873" s="132"/>
    </row>
    <row r="874" spans="4:6" ht="9">
      <c r="D874" s="132"/>
      <c r="E874" s="132"/>
      <c r="F874" s="132"/>
    </row>
    <row r="875" spans="4:6" ht="9">
      <c r="D875" s="132"/>
      <c r="E875" s="132"/>
      <c r="F875" s="132"/>
    </row>
    <row r="876" spans="4:6" ht="9">
      <c r="D876" s="132"/>
      <c r="E876" s="132"/>
      <c r="F876" s="132"/>
    </row>
    <row r="877" spans="4:6" ht="9">
      <c r="D877" s="132"/>
      <c r="E877" s="132"/>
      <c r="F877" s="132"/>
    </row>
    <row r="878" spans="4:6" ht="9">
      <c r="D878" s="132"/>
      <c r="E878" s="132"/>
      <c r="F878" s="132"/>
    </row>
    <row r="879" spans="4:6" ht="9">
      <c r="D879" s="132"/>
      <c r="E879" s="132"/>
      <c r="F879" s="132"/>
    </row>
    <row r="880" spans="4:6" ht="9">
      <c r="D880" s="132"/>
      <c r="E880" s="132"/>
      <c r="F880" s="132"/>
    </row>
    <row r="881" spans="4:6" ht="9">
      <c r="D881" s="132"/>
      <c r="E881" s="132"/>
      <c r="F881" s="132"/>
    </row>
    <row r="882" spans="4:6" ht="9">
      <c r="D882" s="132"/>
      <c r="E882" s="132"/>
      <c r="F882" s="132"/>
    </row>
    <row r="883" spans="4:6" ht="9">
      <c r="D883" s="132"/>
      <c r="E883" s="132"/>
      <c r="F883" s="132"/>
    </row>
    <row r="884" spans="4:6" ht="9">
      <c r="D884" s="132"/>
      <c r="E884" s="132"/>
      <c r="F884" s="132"/>
    </row>
    <row r="885" spans="4:6" ht="9">
      <c r="D885" s="132"/>
      <c r="E885" s="132"/>
      <c r="F885" s="132"/>
    </row>
    <row r="886" spans="4:6" ht="9">
      <c r="D886" s="132"/>
      <c r="E886" s="132"/>
      <c r="F886" s="132"/>
    </row>
    <row r="887" spans="4:6" ht="9">
      <c r="D887" s="132"/>
      <c r="E887" s="132"/>
      <c r="F887" s="132"/>
    </row>
    <row r="888" spans="4:6" ht="9">
      <c r="D888" s="132"/>
      <c r="E888" s="132"/>
      <c r="F888" s="132"/>
    </row>
    <row r="889" spans="4:6" ht="9">
      <c r="D889" s="132"/>
      <c r="E889" s="132"/>
      <c r="F889" s="132"/>
    </row>
    <row r="890" spans="4:6" ht="9">
      <c r="D890" s="132"/>
      <c r="E890" s="132"/>
      <c r="F890" s="132"/>
    </row>
    <row r="891" spans="4:6" ht="9">
      <c r="D891" s="132"/>
      <c r="E891" s="132"/>
      <c r="F891" s="132"/>
    </row>
    <row r="892" spans="4:6" ht="9">
      <c r="D892" s="132"/>
      <c r="E892" s="132"/>
      <c r="F892" s="132"/>
    </row>
    <row r="893" spans="4:6" ht="9">
      <c r="D893" s="132"/>
      <c r="E893" s="132"/>
      <c r="F893" s="132"/>
    </row>
    <row r="894" spans="4:6" ht="9">
      <c r="D894" s="132"/>
      <c r="E894" s="132"/>
      <c r="F894" s="132"/>
    </row>
    <row r="895" spans="4:6" ht="9">
      <c r="D895" s="132"/>
      <c r="E895" s="132"/>
      <c r="F895" s="132"/>
    </row>
    <row r="896" spans="4:6" ht="9">
      <c r="D896" s="132"/>
      <c r="E896" s="132"/>
      <c r="F896" s="132"/>
    </row>
    <row r="897" spans="4:6" ht="9">
      <c r="D897" s="132"/>
      <c r="E897" s="132"/>
      <c r="F897" s="132"/>
    </row>
    <row r="898" spans="4:6" ht="9">
      <c r="D898" s="132"/>
      <c r="E898" s="132"/>
      <c r="F898" s="132"/>
    </row>
    <row r="899" spans="4:6" ht="9">
      <c r="D899" s="132"/>
      <c r="E899" s="132"/>
      <c r="F899" s="132"/>
    </row>
    <row r="900" spans="4:6" ht="9">
      <c r="D900" s="132"/>
      <c r="E900" s="132"/>
      <c r="F900" s="132"/>
    </row>
    <row r="901" spans="4:6" ht="9">
      <c r="D901" s="132"/>
      <c r="E901" s="132"/>
      <c r="F901" s="132"/>
    </row>
    <row r="902" spans="4:6" ht="9">
      <c r="D902" s="132"/>
      <c r="E902" s="132"/>
      <c r="F902" s="132"/>
    </row>
    <row r="903" spans="4:6" ht="9">
      <c r="D903" s="132"/>
      <c r="E903" s="132"/>
      <c r="F903" s="132"/>
    </row>
    <row r="904" spans="4:6" ht="9">
      <c r="D904" s="132"/>
      <c r="E904" s="132"/>
      <c r="F904" s="132"/>
    </row>
    <row r="905" spans="4:6" ht="9">
      <c r="D905" s="132"/>
      <c r="E905" s="132"/>
      <c r="F905" s="132"/>
    </row>
    <row r="906" spans="4:6" ht="9">
      <c r="D906" s="132"/>
      <c r="E906" s="132"/>
      <c r="F906" s="132"/>
    </row>
    <row r="907" spans="4:6" ht="9">
      <c r="D907" s="132"/>
      <c r="E907" s="132"/>
      <c r="F907" s="132"/>
    </row>
    <row r="908" spans="4:6" ht="9">
      <c r="D908" s="132"/>
      <c r="E908" s="132"/>
      <c r="F908" s="132"/>
    </row>
    <row r="909" spans="4:6" ht="9">
      <c r="D909" s="132"/>
      <c r="E909" s="132"/>
      <c r="F909" s="132"/>
    </row>
    <row r="910" spans="4:6" ht="9">
      <c r="D910" s="132"/>
      <c r="E910" s="132"/>
      <c r="F910" s="132"/>
    </row>
    <row r="911" spans="4:6" ht="9">
      <c r="D911" s="132"/>
      <c r="E911" s="132"/>
      <c r="F911" s="132"/>
    </row>
    <row r="912" spans="4:6" ht="9">
      <c r="D912" s="132"/>
      <c r="E912" s="132"/>
      <c r="F912" s="132"/>
    </row>
    <row r="913" spans="4:6" ht="9">
      <c r="D913" s="132"/>
      <c r="E913" s="132"/>
      <c r="F913" s="132"/>
    </row>
    <row r="914" spans="4:6" ht="9">
      <c r="D914" s="132"/>
      <c r="E914" s="132"/>
      <c r="F914" s="132"/>
    </row>
    <row r="915" spans="4:6" ht="9">
      <c r="D915" s="132"/>
      <c r="E915" s="132"/>
      <c r="F915" s="132"/>
    </row>
    <row r="916" spans="4:6" ht="9">
      <c r="D916" s="132"/>
      <c r="E916" s="132"/>
      <c r="F916" s="132"/>
    </row>
    <row r="917" spans="4:6" ht="9">
      <c r="D917" s="132"/>
      <c r="E917" s="132"/>
      <c r="F917" s="132"/>
    </row>
    <row r="918" spans="4:6" ht="9">
      <c r="D918" s="132"/>
      <c r="E918" s="132"/>
      <c r="F918" s="132"/>
    </row>
    <row r="919" spans="4:6" ht="9">
      <c r="D919" s="132"/>
      <c r="E919" s="132"/>
      <c r="F919" s="132"/>
    </row>
    <row r="920" spans="4:6" ht="9">
      <c r="D920" s="132"/>
      <c r="E920" s="132"/>
      <c r="F920" s="132"/>
    </row>
    <row r="921" spans="4:6" ht="9">
      <c r="D921" s="132"/>
      <c r="E921" s="132"/>
      <c r="F921" s="132"/>
    </row>
    <row r="922" spans="4:6" ht="9">
      <c r="D922" s="132"/>
      <c r="E922" s="132"/>
      <c r="F922" s="132"/>
    </row>
    <row r="923" spans="4:6" ht="9">
      <c r="D923" s="132"/>
      <c r="E923" s="132"/>
      <c r="F923" s="132"/>
    </row>
    <row r="924" spans="4:6" ht="9">
      <c r="D924" s="132"/>
      <c r="E924" s="132"/>
      <c r="F924" s="132"/>
    </row>
    <row r="925" spans="4:6" ht="9">
      <c r="D925" s="132"/>
      <c r="E925" s="132"/>
      <c r="F925" s="132"/>
    </row>
    <row r="926" spans="4:6" ht="9">
      <c r="D926" s="132"/>
      <c r="E926" s="132"/>
      <c r="F926" s="132"/>
    </row>
    <row r="927" spans="4:6" ht="9">
      <c r="D927" s="132"/>
      <c r="E927" s="132"/>
      <c r="F927" s="132"/>
    </row>
    <row r="928" spans="4:6" ht="9">
      <c r="D928" s="132"/>
      <c r="E928" s="132"/>
      <c r="F928" s="132"/>
    </row>
    <row r="929" spans="4:6" ht="9">
      <c r="D929" s="132"/>
      <c r="E929" s="132"/>
      <c r="F929" s="132"/>
    </row>
    <row r="930" spans="4:6" ht="9">
      <c r="D930" s="132"/>
      <c r="E930" s="132"/>
      <c r="F930" s="132"/>
    </row>
    <row r="931" spans="4:6" ht="9">
      <c r="D931" s="132"/>
      <c r="E931" s="132"/>
      <c r="F931" s="132"/>
    </row>
    <row r="932" spans="4:6" ht="9">
      <c r="D932" s="132"/>
      <c r="E932" s="132"/>
      <c r="F932" s="132"/>
    </row>
    <row r="933" spans="4:6" ht="9">
      <c r="D933" s="132"/>
      <c r="E933" s="132"/>
      <c r="F933" s="132"/>
    </row>
    <row r="934" spans="4:6" ht="9">
      <c r="D934" s="132"/>
      <c r="E934" s="132"/>
      <c r="F934" s="132"/>
    </row>
    <row r="935" spans="4:6" ht="9">
      <c r="D935" s="132"/>
      <c r="E935" s="132"/>
      <c r="F935" s="132"/>
    </row>
    <row r="936" spans="4:6" ht="9">
      <c r="D936" s="132"/>
      <c r="E936" s="132"/>
      <c r="F936" s="132"/>
    </row>
    <row r="937" spans="4:6" ht="9">
      <c r="D937" s="132"/>
      <c r="E937" s="132"/>
      <c r="F937" s="132"/>
    </row>
    <row r="938" spans="4:6" ht="9">
      <c r="D938" s="132"/>
      <c r="E938" s="132"/>
      <c r="F938" s="132"/>
    </row>
    <row r="939" spans="4:6" ht="9">
      <c r="D939" s="132"/>
      <c r="E939" s="132"/>
      <c r="F939" s="132"/>
    </row>
    <row r="940" spans="4:6" ht="9">
      <c r="D940" s="132"/>
      <c r="E940" s="132"/>
      <c r="F940" s="132"/>
    </row>
    <row r="941" spans="4:6" ht="9">
      <c r="D941" s="132"/>
      <c r="E941" s="132"/>
      <c r="F941" s="132"/>
    </row>
    <row r="942" spans="4:6" ht="9">
      <c r="D942" s="132"/>
      <c r="E942" s="132"/>
      <c r="F942" s="132"/>
    </row>
    <row r="943" spans="4:6" ht="9">
      <c r="D943" s="132"/>
      <c r="E943" s="132"/>
      <c r="F943" s="132"/>
    </row>
    <row r="944" spans="4:6" ht="9">
      <c r="D944" s="132"/>
      <c r="E944" s="132"/>
      <c r="F944" s="132"/>
    </row>
    <row r="945" spans="4:6" ht="9">
      <c r="D945" s="132"/>
      <c r="E945" s="132"/>
      <c r="F945" s="132"/>
    </row>
    <row r="946" spans="4:6" ht="9">
      <c r="D946" s="132"/>
      <c r="E946" s="132"/>
      <c r="F946" s="132"/>
    </row>
    <row r="947" spans="4:6" ht="9">
      <c r="D947" s="132"/>
      <c r="E947" s="132"/>
      <c r="F947" s="132"/>
    </row>
    <row r="948" spans="4:6" ht="9">
      <c r="D948" s="132"/>
      <c r="E948" s="132"/>
      <c r="F948" s="132"/>
    </row>
    <row r="949" spans="4:6" ht="9">
      <c r="D949" s="132"/>
      <c r="E949" s="132"/>
      <c r="F949" s="132"/>
    </row>
    <row r="950" spans="4:6" ht="9">
      <c r="D950" s="132"/>
      <c r="E950" s="132"/>
      <c r="F950" s="132"/>
    </row>
    <row r="951" spans="4:6" ht="9">
      <c r="D951" s="132"/>
      <c r="E951" s="132"/>
      <c r="F951" s="132"/>
    </row>
    <row r="952" spans="4:6" ht="9">
      <c r="D952" s="132"/>
      <c r="E952" s="132"/>
      <c r="F952" s="132"/>
    </row>
    <row r="953" spans="4:6" ht="9">
      <c r="D953" s="132"/>
      <c r="E953" s="132"/>
      <c r="F953" s="132"/>
    </row>
    <row r="954" spans="4:6" ht="9">
      <c r="D954" s="132"/>
      <c r="E954" s="132"/>
      <c r="F954" s="132"/>
    </row>
    <row r="955" spans="4:6" ht="9">
      <c r="D955" s="132"/>
      <c r="E955" s="132"/>
      <c r="F955" s="132"/>
    </row>
    <row r="956" spans="4:6" ht="9">
      <c r="D956" s="132"/>
      <c r="E956" s="132"/>
      <c r="F956" s="132"/>
    </row>
    <row r="957" spans="4:6" ht="9">
      <c r="D957" s="132"/>
      <c r="E957" s="132"/>
      <c r="F957" s="132"/>
    </row>
    <row r="958" spans="4:6" ht="9">
      <c r="D958" s="132"/>
      <c r="E958" s="132"/>
      <c r="F958" s="132"/>
    </row>
    <row r="959" spans="4:6" ht="9">
      <c r="D959" s="132"/>
      <c r="E959" s="132"/>
      <c r="F959" s="132"/>
    </row>
    <row r="960" spans="4:6" ht="9">
      <c r="D960" s="132"/>
      <c r="E960" s="132"/>
      <c r="F960" s="132"/>
    </row>
    <row r="961" spans="4:6" ht="9">
      <c r="D961" s="132"/>
      <c r="E961" s="132"/>
      <c r="F961" s="132"/>
    </row>
    <row r="962" spans="4:6" ht="9">
      <c r="D962" s="132"/>
      <c r="E962" s="132"/>
      <c r="F962" s="132"/>
    </row>
    <row r="963" spans="4:6" ht="9">
      <c r="D963" s="132"/>
      <c r="E963" s="132"/>
      <c r="F963" s="132"/>
    </row>
    <row r="964" spans="4:6" ht="9">
      <c r="D964" s="132"/>
      <c r="E964" s="132"/>
      <c r="F964" s="132"/>
    </row>
    <row r="965" spans="4:6" ht="9">
      <c r="D965" s="132"/>
      <c r="E965" s="132"/>
      <c r="F965" s="132"/>
    </row>
    <row r="966" spans="4:6" ht="9">
      <c r="D966" s="132"/>
      <c r="E966" s="132"/>
      <c r="F966" s="132"/>
    </row>
    <row r="967" spans="4:6" ht="9">
      <c r="D967" s="132"/>
      <c r="E967" s="132"/>
      <c r="F967" s="132"/>
    </row>
    <row r="968" spans="4:6" ht="9">
      <c r="D968" s="132"/>
      <c r="E968" s="132"/>
      <c r="F968" s="132"/>
    </row>
    <row r="969" spans="4:6" ht="9">
      <c r="D969" s="132"/>
      <c r="E969" s="132"/>
      <c r="F969" s="132"/>
    </row>
    <row r="970" spans="4:6" ht="9">
      <c r="D970" s="132"/>
      <c r="E970" s="132"/>
      <c r="F970" s="132"/>
    </row>
    <row r="971" spans="4:6" ht="9">
      <c r="D971" s="132"/>
      <c r="E971" s="132"/>
      <c r="F971" s="132"/>
    </row>
  </sheetData>
  <sheetProtection/>
  <mergeCells count="129">
    <mergeCell ref="A1:N2"/>
    <mergeCell ref="O1:CO1"/>
    <mergeCell ref="CP1:DG1"/>
    <mergeCell ref="O2:CO2"/>
    <mergeCell ref="CP2:DG2"/>
    <mergeCell ref="A3:C6"/>
    <mergeCell ref="D3:U3"/>
    <mergeCell ref="V3:BZ3"/>
    <mergeCell ref="CA3:CO3"/>
    <mergeCell ref="CP3:DG3"/>
    <mergeCell ref="D4:U4"/>
    <mergeCell ref="V4:BZ4"/>
    <mergeCell ref="CA4:CO4"/>
    <mergeCell ref="CP4:DG4"/>
    <mergeCell ref="D5:U5"/>
    <mergeCell ref="V5:BZ5"/>
    <mergeCell ref="CA5:CO5"/>
    <mergeCell ref="CP5:DG5"/>
    <mergeCell ref="DM3:DY3"/>
    <mergeCell ref="D6:U6"/>
    <mergeCell ref="V6:BZ6"/>
    <mergeCell ref="CA6:CO6"/>
    <mergeCell ref="CP6:DG6"/>
    <mergeCell ref="A7:C14"/>
    <mergeCell ref="D7:F7"/>
    <mergeCell ref="G7:CG7"/>
    <mergeCell ref="CH7:CO7"/>
    <mergeCell ref="CP7:DG7"/>
    <mergeCell ref="D8:F8"/>
    <mergeCell ref="G8:CG8"/>
    <mergeCell ref="CH8:CO8"/>
    <mergeCell ref="CP8:DG8"/>
    <mergeCell ref="D9:F9"/>
    <mergeCell ref="G9:CG9"/>
    <mergeCell ref="CH9:CO9"/>
    <mergeCell ref="CP9:DG9"/>
    <mergeCell ref="D10:F10"/>
    <mergeCell ref="G10:CG10"/>
    <mergeCell ref="CH10:CO10"/>
    <mergeCell ref="CP10:DG10"/>
    <mergeCell ref="D11:F11"/>
    <mergeCell ref="G11:CG11"/>
    <mergeCell ref="CH11:CO11"/>
    <mergeCell ref="CP11:DG11"/>
    <mergeCell ref="D12:F12"/>
    <mergeCell ref="G12:CG12"/>
    <mergeCell ref="CH12:CO12"/>
    <mergeCell ref="CP12:DG12"/>
    <mergeCell ref="D13:F13"/>
    <mergeCell ref="G13:CG13"/>
    <mergeCell ref="CH13:CO13"/>
    <mergeCell ref="CP13:DG13"/>
    <mergeCell ref="D14:F14"/>
    <mergeCell ref="G14:CG14"/>
    <mergeCell ref="CH14:CO14"/>
    <mergeCell ref="CP14:DG14"/>
    <mergeCell ref="A15:C32"/>
    <mergeCell ref="D15:F15"/>
    <mergeCell ref="G15:CG15"/>
    <mergeCell ref="CH15:CO15"/>
    <mergeCell ref="CP15:DG15"/>
    <mergeCell ref="D16:F16"/>
    <mergeCell ref="G16:CG16"/>
    <mergeCell ref="CH16:CO16"/>
    <mergeCell ref="CP16:DG16"/>
    <mergeCell ref="D17:F17"/>
    <mergeCell ref="G17:CG17"/>
    <mergeCell ref="CH17:CO17"/>
    <mergeCell ref="CP17:DG17"/>
    <mergeCell ref="D18:F18"/>
    <mergeCell ref="G18:CG18"/>
    <mergeCell ref="CH18:CO18"/>
    <mergeCell ref="CP18:DG18"/>
    <mergeCell ref="D19:F19"/>
    <mergeCell ref="G19:CG19"/>
    <mergeCell ref="CH19:CO19"/>
    <mergeCell ref="CP19:DG19"/>
    <mergeCell ref="D20:F20"/>
    <mergeCell ref="G20:CG20"/>
    <mergeCell ref="CH20:CO20"/>
    <mergeCell ref="CP20:DG20"/>
    <mergeCell ref="D21:F21"/>
    <mergeCell ref="G21:CG21"/>
    <mergeCell ref="CH21:CO21"/>
    <mergeCell ref="CP21:DG21"/>
    <mergeCell ref="D22:F22"/>
    <mergeCell ref="G22:CG22"/>
    <mergeCell ref="CH22:CO22"/>
    <mergeCell ref="CP22:DG22"/>
    <mergeCell ref="D23:F23"/>
    <mergeCell ref="G23:CG23"/>
    <mergeCell ref="CH23:CO23"/>
    <mergeCell ref="CP23:DG23"/>
    <mergeCell ref="D24:F24"/>
    <mergeCell ref="G24:CG24"/>
    <mergeCell ref="CH24:CO24"/>
    <mergeCell ref="CP24:DG24"/>
    <mergeCell ref="D25:F25"/>
    <mergeCell ref="G25:CG25"/>
    <mergeCell ref="CH25:CO25"/>
    <mergeCell ref="CP25:DG25"/>
    <mergeCell ref="CH29:CO29"/>
    <mergeCell ref="CP29:DG29"/>
    <mergeCell ref="D26:F26"/>
    <mergeCell ref="G26:CG26"/>
    <mergeCell ref="CH26:CO26"/>
    <mergeCell ref="CP26:DG26"/>
    <mergeCell ref="D27:F27"/>
    <mergeCell ref="G27:CG27"/>
    <mergeCell ref="CH27:CO27"/>
    <mergeCell ref="CP27:DG27"/>
    <mergeCell ref="D32:F32"/>
    <mergeCell ref="G32:CG32"/>
    <mergeCell ref="CH32:CO32"/>
    <mergeCell ref="CP32:DG32"/>
    <mergeCell ref="D28:F28"/>
    <mergeCell ref="G28:CG28"/>
    <mergeCell ref="CH28:CO28"/>
    <mergeCell ref="CP28:DG28"/>
    <mergeCell ref="D29:F29"/>
    <mergeCell ref="G29:CG29"/>
    <mergeCell ref="D30:F30"/>
    <mergeCell ref="G30:CG30"/>
    <mergeCell ref="CH30:CO30"/>
    <mergeCell ref="CP30:DG30"/>
    <mergeCell ref="D31:F31"/>
    <mergeCell ref="G31:CG31"/>
    <mergeCell ref="CH31:CO31"/>
    <mergeCell ref="CP31:DG31"/>
  </mergeCells>
  <hyperlinks>
    <hyperlink ref="DM3:DS3" location="'P &amp; L'!A1" display="Main Page"/>
    <hyperlink ref="DM3:DY3" location="'IT-2'!X10" display="Main Page"/>
  </hyperlinks>
  <printOptions horizontalCentered="1"/>
  <pageMargins left="0.5" right="0.5" top="0.5" bottom="0.5"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R23"/>
  <sheetViews>
    <sheetView showGridLines="0" zoomScale="80" zoomScaleNormal="80" zoomScalePageLayoutView="0" workbookViewId="0" topLeftCell="A1">
      <selection activeCell="A1" sqref="A1"/>
    </sheetView>
  </sheetViews>
  <sheetFormatPr defaultColWidth="5.28125" defaultRowHeight="12.75"/>
  <cols>
    <col min="1" max="22" width="5.28125" style="290" customWidth="1"/>
    <col min="23" max="23" width="6.57421875" style="290" customWidth="1"/>
    <col min="24" max="16384" width="5.28125" style="290" customWidth="1"/>
  </cols>
  <sheetData>
    <row r="1" spans="1:44" s="267" customFormat="1" ht="23.25" customHeight="1" thickBot="1">
      <c r="A1" s="262"/>
      <c r="B1" s="263"/>
      <c r="C1" s="264"/>
      <c r="D1" s="2169" t="s">
        <v>663</v>
      </c>
      <c r="E1" s="2170"/>
      <c r="F1" s="2170"/>
      <c r="G1" s="2170"/>
      <c r="H1" s="2170"/>
      <c r="I1" s="2170"/>
      <c r="J1" s="2170"/>
      <c r="K1" s="2170"/>
      <c r="L1" s="2170"/>
      <c r="M1" s="2170"/>
      <c r="N1" s="2170"/>
      <c r="O1" s="2170"/>
      <c r="P1" s="2170"/>
      <c r="Q1" s="2170"/>
      <c r="R1" s="2170"/>
      <c r="S1" s="2170"/>
      <c r="T1" s="2170"/>
      <c r="U1" s="2170"/>
      <c r="V1" s="2170"/>
      <c r="W1" s="2170"/>
      <c r="X1" s="2171"/>
      <c r="Y1" s="2172">
        <v>2013</v>
      </c>
      <c r="Z1" s="2173"/>
      <c r="AA1" s="2173"/>
      <c r="AB1" s="2173"/>
      <c r="AC1" s="2174"/>
      <c r="AD1" s="265"/>
      <c r="AE1" s="266"/>
      <c r="AF1" s="266"/>
      <c r="AG1" s="266"/>
      <c r="AH1" s="266"/>
      <c r="AI1" s="266"/>
      <c r="AJ1" s="266"/>
      <c r="AK1" s="266"/>
      <c r="AL1" s="266"/>
      <c r="AM1" s="266"/>
      <c r="AN1" s="266"/>
      <c r="AO1" s="266"/>
      <c r="AP1" s="266"/>
      <c r="AQ1" s="266"/>
      <c r="AR1" s="266"/>
    </row>
    <row r="2" spans="1:38" s="266" customFormat="1" ht="24" customHeight="1" thickBot="1">
      <c r="A2" s="268"/>
      <c r="B2" s="269"/>
      <c r="C2" s="270"/>
      <c r="D2" s="2175" t="s">
        <v>664</v>
      </c>
      <c r="E2" s="2176"/>
      <c r="F2" s="2176"/>
      <c r="G2" s="2176"/>
      <c r="H2" s="2176"/>
      <c r="I2" s="2176"/>
      <c r="J2" s="2176"/>
      <c r="K2" s="2176"/>
      <c r="L2" s="2176"/>
      <c r="M2" s="2176"/>
      <c r="N2" s="2176"/>
      <c r="O2" s="2176"/>
      <c r="P2" s="2176"/>
      <c r="Q2" s="2176"/>
      <c r="R2" s="2176"/>
      <c r="S2" s="2176"/>
      <c r="T2" s="2176"/>
      <c r="U2" s="2176"/>
      <c r="V2" s="2176"/>
      <c r="W2" s="2176"/>
      <c r="X2" s="2177"/>
      <c r="Y2" s="2172" t="s">
        <v>665</v>
      </c>
      <c r="Z2" s="2173"/>
      <c r="AA2" s="2173"/>
      <c r="AB2" s="2173"/>
      <c r="AC2" s="2174"/>
      <c r="AF2" s="2082" t="s">
        <v>299</v>
      </c>
      <c r="AG2" s="2083"/>
      <c r="AH2" s="2084"/>
      <c r="AI2" s="488"/>
      <c r="AJ2" s="488"/>
      <c r="AK2" s="488"/>
      <c r="AL2" s="488"/>
    </row>
    <row r="3" spans="1:29" s="266" customFormat="1" ht="21.75" customHeight="1" thickBot="1">
      <c r="A3" s="271" t="s">
        <v>198</v>
      </c>
      <c r="B3" s="272"/>
      <c r="C3" s="273"/>
      <c r="D3" s="2178">
        <f>'Annex-G'!V3</f>
        <v>0</v>
      </c>
      <c r="E3" s="2179"/>
      <c r="F3" s="2179"/>
      <c r="G3" s="2179"/>
      <c r="H3" s="2179"/>
      <c r="I3" s="2179"/>
      <c r="J3" s="2179"/>
      <c r="K3" s="2179"/>
      <c r="L3" s="2179"/>
      <c r="M3" s="2179"/>
      <c r="N3" s="2179"/>
      <c r="O3" s="2179"/>
      <c r="P3" s="2179"/>
      <c r="Q3" s="2179"/>
      <c r="R3" s="2179"/>
      <c r="S3" s="2179"/>
      <c r="T3" s="2180"/>
      <c r="U3" s="2157" t="s">
        <v>536</v>
      </c>
      <c r="V3" s="2158"/>
      <c r="W3" s="2158"/>
      <c r="X3" s="2159"/>
      <c r="Y3" s="2166">
        <f>'Annex-G'!CP3</f>
        <v>0</v>
      </c>
      <c r="Z3" s="2167"/>
      <c r="AA3" s="2167"/>
      <c r="AB3" s="2167"/>
      <c r="AC3" s="2168"/>
    </row>
    <row r="4" spans="1:29" s="266" customFormat="1" ht="21.75" customHeight="1" thickBot="1">
      <c r="A4" s="274" t="s">
        <v>666</v>
      </c>
      <c r="B4" s="275"/>
      <c r="C4" s="276"/>
      <c r="D4" s="2154">
        <f>'Annex-G'!V4</f>
        <v>0</v>
      </c>
      <c r="E4" s="2155"/>
      <c r="F4" s="2155"/>
      <c r="G4" s="2155"/>
      <c r="H4" s="2155"/>
      <c r="I4" s="2155"/>
      <c r="J4" s="2155"/>
      <c r="K4" s="2155"/>
      <c r="L4" s="2155"/>
      <c r="M4" s="2155"/>
      <c r="N4" s="2155"/>
      <c r="O4" s="2155"/>
      <c r="P4" s="2155"/>
      <c r="Q4" s="2155"/>
      <c r="R4" s="2155"/>
      <c r="S4" s="2155"/>
      <c r="T4" s="2156"/>
      <c r="U4" s="2157" t="s">
        <v>537</v>
      </c>
      <c r="V4" s="2158"/>
      <c r="W4" s="2158"/>
      <c r="X4" s="2159"/>
      <c r="Y4" s="2160">
        <v>2013</v>
      </c>
      <c r="Z4" s="2161"/>
      <c r="AA4" s="2161"/>
      <c r="AB4" s="2161"/>
      <c r="AC4" s="2162"/>
    </row>
    <row r="5" spans="1:29" s="266" customFormat="1" ht="21.75" customHeight="1" thickBot="1">
      <c r="A5" s="277" t="s">
        <v>4</v>
      </c>
      <c r="B5" s="278"/>
      <c r="C5" s="279"/>
      <c r="D5" s="2163">
        <f>'Annex-G'!V5</f>
        <v>0</v>
      </c>
      <c r="E5" s="2164"/>
      <c r="F5" s="2164"/>
      <c r="G5" s="2164"/>
      <c r="H5" s="2164"/>
      <c r="I5" s="2164"/>
      <c r="J5" s="2164"/>
      <c r="K5" s="2164"/>
      <c r="L5" s="2164"/>
      <c r="M5" s="2164"/>
      <c r="N5" s="2164"/>
      <c r="O5" s="2164"/>
      <c r="P5" s="2164"/>
      <c r="Q5" s="2164"/>
      <c r="R5" s="2164"/>
      <c r="S5" s="2164"/>
      <c r="T5" s="2165"/>
      <c r="U5" s="2157" t="s">
        <v>539</v>
      </c>
      <c r="V5" s="2158"/>
      <c r="W5" s="2158"/>
      <c r="X5" s="2159"/>
      <c r="Y5" s="2166" t="str">
        <f>'Annex-G'!CP5</f>
        <v>RTO, LAHORE.</v>
      </c>
      <c r="Z5" s="2167"/>
      <c r="AA5" s="2167"/>
      <c r="AB5" s="2167"/>
      <c r="AC5" s="2168"/>
    </row>
    <row r="6" spans="1:29" s="280" customFormat="1" ht="28.5" customHeight="1">
      <c r="A6" s="2142" t="s">
        <v>197</v>
      </c>
      <c r="B6" s="2144" t="s">
        <v>667</v>
      </c>
      <c r="C6" s="2144"/>
      <c r="D6" s="2144"/>
      <c r="E6" s="2144"/>
      <c r="F6" s="2144"/>
      <c r="G6" s="2144"/>
      <c r="H6" s="2144"/>
      <c r="I6" s="2144"/>
      <c r="J6" s="2144"/>
      <c r="K6" s="2144"/>
      <c r="L6" s="2144"/>
      <c r="M6" s="2145"/>
      <c r="N6" s="2148" t="s">
        <v>668</v>
      </c>
      <c r="O6" s="2149"/>
      <c r="P6" s="2150"/>
      <c r="Q6" s="2148" t="s">
        <v>669</v>
      </c>
      <c r="R6" s="2149"/>
      <c r="S6" s="2150"/>
      <c r="T6" s="2148" t="s">
        <v>670</v>
      </c>
      <c r="U6" s="2149"/>
      <c r="V6" s="2150"/>
      <c r="W6" s="2148" t="s">
        <v>671</v>
      </c>
      <c r="X6" s="2149"/>
      <c r="Y6" s="2150"/>
      <c r="Z6" s="2129" t="s">
        <v>13</v>
      </c>
      <c r="AA6" s="2130"/>
      <c r="AB6" s="2130"/>
      <c r="AC6" s="2131"/>
    </row>
    <row r="7" spans="1:29" s="280" customFormat="1" ht="33.75" customHeight="1" thickBot="1">
      <c r="A7" s="2143"/>
      <c r="B7" s="2146"/>
      <c r="C7" s="2146"/>
      <c r="D7" s="2146"/>
      <c r="E7" s="2146"/>
      <c r="F7" s="2146"/>
      <c r="G7" s="2146"/>
      <c r="H7" s="2146"/>
      <c r="I7" s="2146"/>
      <c r="J7" s="2146"/>
      <c r="K7" s="2146"/>
      <c r="L7" s="2146"/>
      <c r="M7" s="2147"/>
      <c r="N7" s="2151"/>
      <c r="O7" s="2152"/>
      <c r="P7" s="2153"/>
      <c r="Q7" s="2151"/>
      <c r="R7" s="2152"/>
      <c r="S7" s="2153"/>
      <c r="T7" s="2151"/>
      <c r="U7" s="2152"/>
      <c r="V7" s="2153"/>
      <c r="W7" s="2151"/>
      <c r="X7" s="2152"/>
      <c r="Y7" s="2153"/>
      <c r="Z7" s="2132"/>
      <c r="AA7" s="2133"/>
      <c r="AB7" s="2133"/>
      <c r="AC7" s="2134"/>
    </row>
    <row r="8" spans="1:29" s="280" customFormat="1" ht="28.5" customHeight="1" thickBot="1">
      <c r="A8" s="281" t="s">
        <v>338</v>
      </c>
      <c r="B8" s="2135" t="s">
        <v>339</v>
      </c>
      <c r="C8" s="2136"/>
      <c r="D8" s="2136"/>
      <c r="E8" s="2136"/>
      <c r="F8" s="2136"/>
      <c r="G8" s="2136"/>
      <c r="H8" s="2136"/>
      <c r="I8" s="2136"/>
      <c r="J8" s="2136"/>
      <c r="K8" s="2136"/>
      <c r="L8" s="2136"/>
      <c r="M8" s="2137"/>
      <c r="N8" s="2138" t="s">
        <v>340</v>
      </c>
      <c r="O8" s="2139"/>
      <c r="P8" s="2140"/>
      <c r="Q8" s="2138" t="s">
        <v>672</v>
      </c>
      <c r="R8" s="2139"/>
      <c r="S8" s="2140"/>
      <c r="T8" s="2138" t="s">
        <v>673</v>
      </c>
      <c r="U8" s="2139"/>
      <c r="V8" s="2140"/>
      <c r="W8" s="2138" t="s">
        <v>674</v>
      </c>
      <c r="X8" s="2139"/>
      <c r="Y8" s="2140"/>
      <c r="Z8" s="2138" t="s">
        <v>675</v>
      </c>
      <c r="AA8" s="2139"/>
      <c r="AB8" s="2139"/>
      <c r="AC8" s="2141"/>
    </row>
    <row r="9" spans="1:29" s="280" customFormat="1" ht="34.5" customHeight="1">
      <c r="A9" s="282">
        <v>1</v>
      </c>
      <c r="B9" s="2120" t="s">
        <v>676</v>
      </c>
      <c r="C9" s="2121"/>
      <c r="D9" s="2121"/>
      <c r="E9" s="2121"/>
      <c r="F9" s="2121"/>
      <c r="G9" s="2121"/>
      <c r="H9" s="2121"/>
      <c r="I9" s="2121"/>
      <c r="J9" s="2121"/>
      <c r="K9" s="2121"/>
      <c r="L9" s="2121"/>
      <c r="M9" s="2122"/>
      <c r="N9" s="2123"/>
      <c r="O9" s="2124"/>
      <c r="P9" s="2125"/>
      <c r="Q9" s="2123"/>
      <c r="R9" s="2124"/>
      <c r="S9" s="2125"/>
      <c r="T9" s="2123"/>
      <c r="U9" s="2124"/>
      <c r="V9" s="2125"/>
      <c r="W9" s="2123"/>
      <c r="X9" s="2124"/>
      <c r="Y9" s="2125"/>
      <c r="Z9" s="2126">
        <f>+N9+Q9+T9+W9</f>
        <v>0</v>
      </c>
      <c r="AA9" s="2127"/>
      <c r="AB9" s="2127"/>
      <c r="AC9" s="2128"/>
    </row>
    <row r="10" spans="1:29" s="280" customFormat="1" ht="34.5" customHeight="1">
      <c r="A10" s="282">
        <v>2</v>
      </c>
      <c r="B10" s="2101" t="s">
        <v>677</v>
      </c>
      <c r="C10" s="2102"/>
      <c r="D10" s="2102"/>
      <c r="E10" s="2102"/>
      <c r="F10" s="2102"/>
      <c r="G10" s="2102"/>
      <c r="H10" s="2102"/>
      <c r="I10" s="2102"/>
      <c r="J10" s="2102"/>
      <c r="K10" s="2102"/>
      <c r="L10" s="2102"/>
      <c r="M10" s="2103"/>
      <c r="N10" s="2114">
        <f>'IT-2'!CQ75</f>
        <v>0</v>
      </c>
      <c r="O10" s="2115"/>
      <c r="P10" s="2116"/>
      <c r="Q10" s="2114">
        <f>'IT-2'!CQ75</f>
        <v>0</v>
      </c>
      <c r="R10" s="2115"/>
      <c r="S10" s="2116"/>
      <c r="T10" s="2114">
        <f>'IT-2'!CQ75</f>
        <v>0</v>
      </c>
      <c r="U10" s="2115"/>
      <c r="V10" s="2116"/>
      <c r="W10" s="2114">
        <f>'IT-2'!CQ75</f>
        <v>0</v>
      </c>
      <c r="X10" s="2115"/>
      <c r="Y10" s="2116"/>
      <c r="Z10" s="2117"/>
      <c r="AA10" s="2118"/>
      <c r="AB10" s="2118"/>
      <c r="AC10" s="2119"/>
    </row>
    <row r="11" spans="1:29" s="280" customFormat="1" ht="34.5" customHeight="1">
      <c r="A11" s="283">
        <v>3</v>
      </c>
      <c r="B11" s="2101" t="s">
        <v>678</v>
      </c>
      <c r="C11" s="2102"/>
      <c r="D11" s="2102"/>
      <c r="E11" s="2102"/>
      <c r="F11" s="2102"/>
      <c r="G11" s="2102"/>
      <c r="H11" s="2102"/>
      <c r="I11" s="2102"/>
      <c r="J11" s="2102"/>
      <c r="K11" s="2102"/>
      <c r="L11" s="2102"/>
      <c r="M11" s="2103"/>
      <c r="N11" s="2111"/>
      <c r="O11" s="2112"/>
      <c r="P11" s="2113"/>
      <c r="Q11" s="2111"/>
      <c r="R11" s="2112"/>
      <c r="S11" s="2113"/>
      <c r="T11" s="2111"/>
      <c r="U11" s="2112"/>
      <c r="V11" s="2113"/>
      <c r="W11" s="2111"/>
      <c r="X11" s="2112"/>
      <c r="Y11" s="2113"/>
      <c r="Z11" s="2105"/>
      <c r="AA11" s="2106"/>
      <c r="AB11" s="2106"/>
      <c r="AC11" s="2107"/>
    </row>
    <row r="12" spans="1:29" s="280" customFormat="1" ht="34.5" customHeight="1">
      <c r="A12" s="283"/>
      <c r="B12" s="2101" t="s">
        <v>679</v>
      </c>
      <c r="C12" s="2102"/>
      <c r="D12" s="2102"/>
      <c r="E12" s="2102"/>
      <c r="F12" s="2102"/>
      <c r="G12" s="2102"/>
      <c r="H12" s="2102"/>
      <c r="I12" s="2102"/>
      <c r="J12" s="2102"/>
      <c r="K12" s="2102"/>
      <c r="L12" s="2102"/>
      <c r="M12" s="2103"/>
      <c r="N12" s="2095"/>
      <c r="O12" s="2096"/>
      <c r="P12" s="2097"/>
      <c r="Q12" s="2095"/>
      <c r="R12" s="2096"/>
      <c r="S12" s="2097"/>
      <c r="T12" s="2095"/>
      <c r="U12" s="2096"/>
      <c r="V12" s="2097"/>
      <c r="W12" s="2095"/>
      <c r="X12" s="2096"/>
      <c r="Y12" s="2097"/>
      <c r="Z12" s="2098"/>
      <c r="AA12" s="2099"/>
      <c r="AB12" s="2099"/>
      <c r="AC12" s="2100"/>
    </row>
    <row r="13" spans="1:29" s="280" customFormat="1" ht="34.5" customHeight="1">
      <c r="A13" s="283"/>
      <c r="B13" s="2101" t="s">
        <v>680</v>
      </c>
      <c r="C13" s="2102"/>
      <c r="D13" s="2102"/>
      <c r="E13" s="2102"/>
      <c r="F13" s="2102"/>
      <c r="G13" s="2102"/>
      <c r="H13" s="2102"/>
      <c r="I13" s="2102"/>
      <c r="J13" s="2102"/>
      <c r="K13" s="2102"/>
      <c r="L13" s="2102"/>
      <c r="M13" s="2103"/>
      <c r="N13" s="2095"/>
      <c r="O13" s="2096"/>
      <c r="P13" s="2097"/>
      <c r="Q13" s="2095"/>
      <c r="R13" s="2096"/>
      <c r="S13" s="2097"/>
      <c r="T13" s="2095"/>
      <c r="U13" s="2096"/>
      <c r="V13" s="2097"/>
      <c r="W13" s="2095"/>
      <c r="X13" s="2096"/>
      <c r="Y13" s="2097"/>
      <c r="Z13" s="2098"/>
      <c r="AA13" s="2099"/>
      <c r="AB13" s="2099"/>
      <c r="AC13" s="2100"/>
    </row>
    <row r="14" spans="1:29" s="280" customFormat="1" ht="34.5" customHeight="1">
      <c r="A14" s="283">
        <v>4</v>
      </c>
      <c r="B14" s="2101" t="s">
        <v>681</v>
      </c>
      <c r="C14" s="2102"/>
      <c r="D14" s="2102"/>
      <c r="E14" s="2102"/>
      <c r="F14" s="2102"/>
      <c r="G14" s="2102"/>
      <c r="H14" s="2102"/>
      <c r="I14" s="2102"/>
      <c r="J14" s="2102"/>
      <c r="K14" s="2102"/>
      <c r="L14" s="2102"/>
      <c r="M14" s="2103"/>
      <c r="N14" s="2095"/>
      <c r="O14" s="2096"/>
      <c r="P14" s="2097"/>
      <c r="Q14" s="2095"/>
      <c r="R14" s="2096"/>
      <c r="S14" s="2097"/>
      <c r="T14" s="2095"/>
      <c r="U14" s="2096"/>
      <c r="V14" s="2097"/>
      <c r="W14" s="2095"/>
      <c r="X14" s="2096"/>
      <c r="Y14" s="2097"/>
      <c r="Z14" s="2098"/>
      <c r="AA14" s="2099"/>
      <c r="AB14" s="2099"/>
      <c r="AC14" s="2100"/>
    </row>
    <row r="15" spans="1:29" s="280" customFormat="1" ht="34.5" customHeight="1">
      <c r="A15" s="283">
        <v>5</v>
      </c>
      <c r="B15" s="2092" t="s">
        <v>682</v>
      </c>
      <c r="C15" s="2093"/>
      <c r="D15" s="2093"/>
      <c r="E15" s="2093"/>
      <c r="F15" s="2093"/>
      <c r="G15" s="2093"/>
      <c r="H15" s="2093"/>
      <c r="I15" s="2093"/>
      <c r="J15" s="2093"/>
      <c r="K15" s="2093"/>
      <c r="L15" s="2093"/>
      <c r="M15" s="2094"/>
      <c r="N15" s="2108"/>
      <c r="O15" s="2109"/>
      <c r="P15" s="2110"/>
      <c r="Q15" s="2108"/>
      <c r="R15" s="2109"/>
      <c r="S15" s="2110"/>
      <c r="T15" s="2108"/>
      <c r="U15" s="2109"/>
      <c r="V15" s="2110"/>
      <c r="W15" s="2108"/>
      <c r="X15" s="2109"/>
      <c r="Y15" s="2110"/>
      <c r="Z15" s="2105"/>
      <c r="AA15" s="2106"/>
      <c r="AB15" s="2106"/>
      <c r="AC15" s="2107"/>
    </row>
    <row r="16" spans="1:29" s="280" customFormat="1" ht="34.5" customHeight="1">
      <c r="A16" s="283"/>
      <c r="B16" s="2101" t="s">
        <v>683</v>
      </c>
      <c r="C16" s="2102"/>
      <c r="D16" s="2102"/>
      <c r="E16" s="2102"/>
      <c r="F16" s="2102"/>
      <c r="G16" s="2102"/>
      <c r="H16" s="2102"/>
      <c r="I16" s="2102"/>
      <c r="J16" s="2102"/>
      <c r="K16" s="2102"/>
      <c r="L16" s="2102"/>
      <c r="M16" s="2103"/>
      <c r="N16" s="2104">
        <v>0.03</v>
      </c>
      <c r="O16" s="2096"/>
      <c r="P16" s="2097"/>
      <c r="Q16" s="2104">
        <v>0.05</v>
      </c>
      <c r="R16" s="2096"/>
      <c r="S16" s="2097"/>
      <c r="T16" s="2104">
        <v>0.02</v>
      </c>
      <c r="U16" s="2096"/>
      <c r="V16" s="2097"/>
      <c r="W16" s="2104">
        <v>0.06</v>
      </c>
      <c r="X16" s="2096"/>
      <c r="Y16" s="2097"/>
      <c r="Z16" s="2105"/>
      <c r="AA16" s="2106"/>
      <c r="AB16" s="2106"/>
      <c r="AC16" s="2107"/>
    </row>
    <row r="17" spans="1:29" s="280" customFormat="1" ht="34.5" customHeight="1">
      <c r="A17" s="283"/>
      <c r="B17" s="2101" t="s">
        <v>684</v>
      </c>
      <c r="C17" s="2102"/>
      <c r="D17" s="2102"/>
      <c r="E17" s="2102"/>
      <c r="F17" s="2102"/>
      <c r="G17" s="2102"/>
      <c r="H17" s="2102"/>
      <c r="I17" s="2102"/>
      <c r="J17" s="2102"/>
      <c r="K17" s="2102"/>
      <c r="L17" s="2102"/>
      <c r="M17" s="2103"/>
      <c r="N17" s="2095"/>
      <c r="O17" s="2096"/>
      <c r="P17" s="2097"/>
      <c r="Q17" s="2095"/>
      <c r="R17" s="2096"/>
      <c r="S17" s="2097"/>
      <c r="T17" s="2095"/>
      <c r="U17" s="2096"/>
      <c r="V17" s="2097"/>
      <c r="W17" s="2095"/>
      <c r="X17" s="2096"/>
      <c r="Y17" s="2097"/>
      <c r="Z17" s="2098"/>
      <c r="AA17" s="2099"/>
      <c r="AB17" s="2099"/>
      <c r="AC17" s="2100"/>
    </row>
    <row r="18" spans="1:29" s="280" customFormat="1" ht="34.5" customHeight="1">
      <c r="A18" s="283">
        <v>6</v>
      </c>
      <c r="B18" s="2092" t="s">
        <v>685</v>
      </c>
      <c r="C18" s="2093"/>
      <c r="D18" s="2093"/>
      <c r="E18" s="2093"/>
      <c r="F18" s="2093"/>
      <c r="G18" s="2093"/>
      <c r="H18" s="2093"/>
      <c r="I18" s="2093"/>
      <c r="J18" s="2093"/>
      <c r="K18" s="2093"/>
      <c r="L18" s="2093"/>
      <c r="M18" s="2094"/>
      <c r="N18" s="2095"/>
      <c r="O18" s="2096"/>
      <c r="P18" s="2097"/>
      <c r="Q18" s="2095"/>
      <c r="R18" s="2096"/>
      <c r="S18" s="2097"/>
      <c r="T18" s="2095"/>
      <c r="U18" s="2096"/>
      <c r="V18" s="2097"/>
      <c r="W18" s="2095"/>
      <c r="X18" s="2096"/>
      <c r="Y18" s="2097"/>
      <c r="Z18" s="2098"/>
      <c r="AA18" s="2099"/>
      <c r="AB18" s="2099"/>
      <c r="AC18" s="2100"/>
    </row>
    <row r="19" spans="1:29" s="280" customFormat="1" ht="30.75" customHeight="1" thickBot="1">
      <c r="A19" s="284">
        <v>7</v>
      </c>
      <c r="B19" s="2085" t="s">
        <v>686</v>
      </c>
      <c r="C19" s="2086"/>
      <c r="D19" s="2086"/>
      <c r="E19" s="2086"/>
      <c r="F19" s="2086"/>
      <c r="G19" s="2086"/>
      <c r="H19" s="2086"/>
      <c r="I19" s="2086"/>
      <c r="J19" s="2086"/>
      <c r="K19" s="2086"/>
      <c r="L19" s="2086"/>
      <c r="M19" s="2086"/>
      <c r="N19" s="2086"/>
      <c r="O19" s="2086"/>
      <c r="P19" s="2086"/>
      <c r="Q19" s="2086"/>
      <c r="R19" s="2086"/>
      <c r="S19" s="2086"/>
      <c r="T19" s="2086"/>
      <c r="U19" s="2086"/>
      <c r="V19" s="2086"/>
      <c r="W19" s="2086"/>
      <c r="X19" s="2086"/>
      <c r="Y19" s="2087"/>
      <c r="Z19" s="2088"/>
      <c r="AA19" s="2089"/>
      <c r="AB19" s="2089"/>
      <c r="AC19" s="2090"/>
    </row>
    <row r="20" spans="1:29" ht="19.5" customHeight="1">
      <c r="A20" s="285"/>
      <c r="B20" s="286"/>
      <c r="C20" s="287"/>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9"/>
    </row>
    <row r="21" spans="1:29" ht="23.25" customHeight="1">
      <c r="A21" s="285"/>
      <c r="B21" s="287"/>
      <c r="C21" s="287"/>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9"/>
    </row>
    <row r="22" spans="1:29" ht="40.5" customHeight="1">
      <c r="A22" s="285"/>
      <c r="B22" s="287"/>
      <c r="C22" s="287"/>
      <c r="D22" s="287"/>
      <c r="E22" s="287"/>
      <c r="F22" s="287"/>
      <c r="G22" s="287"/>
      <c r="H22" s="287"/>
      <c r="I22" s="287"/>
      <c r="J22" s="287"/>
      <c r="K22" s="287"/>
      <c r="L22" s="287"/>
      <c r="M22" s="287"/>
      <c r="N22" s="287"/>
      <c r="O22" s="287"/>
      <c r="P22" s="287"/>
      <c r="Q22" s="287"/>
      <c r="R22" s="287"/>
      <c r="S22" s="2091" t="s">
        <v>687</v>
      </c>
      <c r="T22" s="2091"/>
      <c r="U22" s="2091"/>
      <c r="V22" s="2091"/>
      <c r="W22" s="2091"/>
      <c r="X22" s="2091"/>
      <c r="Y22" s="2091"/>
      <c r="Z22" s="2091"/>
      <c r="AA22" s="2091"/>
      <c r="AB22" s="2091"/>
      <c r="AC22" s="289"/>
    </row>
    <row r="23" spans="1:29" ht="3.75" customHeight="1" thickBot="1">
      <c r="A23" s="291"/>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3"/>
    </row>
  </sheetData>
  <sheetProtection/>
  <mergeCells count="90">
    <mergeCell ref="D1:X1"/>
    <mergeCell ref="Y1:AC1"/>
    <mergeCell ref="D2:X2"/>
    <mergeCell ref="Y2:AC2"/>
    <mergeCell ref="D3:T3"/>
    <mergeCell ref="U3:X3"/>
    <mergeCell ref="Y3:AC3"/>
    <mergeCell ref="D4:T4"/>
    <mergeCell ref="U4:X4"/>
    <mergeCell ref="Y4:AC4"/>
    <mergeCell ref="D5:T5"/>
    <mergeCell ref="U5:X5"/>
    <mergeCell ref="Y5:AC5"/>
    <mergeCell ref="A6:A7"/>
    <mergeCell ref="B6:M7"/>
    <mergeCell ref="N6:P7"/>
    <mergeCell ref="Q6:S7"/>
    <mergeCell ref="T6:V7"/>
    <mergeCell ref="W6:Y7"/>
    <mergeCell ref="Z6:AC7"/>
    <mergeCell ref="B8:M8"/>
    <mergeCell ref="N8:P8"/>
    <mergeCell ref="Q8:S8"/>
    <mergeCell ref="T8:V8"/>
    <mergeCell ref="W8:Y8"/>
    <mergeCell ref="Z8:AC8"/>
    <mergeCell ref="B9:M9"/>
    <mergeCell ref="N9:P9"/>
    <mergeCell ref="Q9:S9"/>
    <mergeCell ref="T9:V9"/>
    <mergeCell ref="W9:Y9"/>
    <mergeCell ref="Z9:AC9"/>
    <mergeCell ref="B10:M10"/>
    <mergeCell ref="N10:P10"/>
    <mergeCell ref="Q10:S10"/>
    <mergeCell ref="T10:V10"/>
    <mergeCell ref="W10:Y10"/>
    <mergeCell ref="Z10:AC10"/>
    <mergeCell ref="B11:M11"/>
    <mergeCell ref="N11:P11"/>
    <mergeCell ref="Q11:S11"/>
    <mergeCell ref="T11:V11"/>
    <mergeCell ref="W11:Y11"/>
    <mergeCell ref="Z11:AC11"/>
    <mergeCell ref="B12:M12"/>
    <mergeCell ref="N12:P12"/>
    <mergeCell ref="Q12:S12"/>
    <mergeCell ref="T12:V12"/>
    <mergeCell ref="W12:Y12"/>
    <mergeCell ref="Z12:AC12"/>
    <mergeCell ref="B13:M13"/>
    <mergeCell ref="N13:P13"/>
    <mergeCell ref="Q13:S13"/>
    <mergeCell ref="T13:V13"/>
    <mergeCell ref="W13:Y13"/>
    <mergeCell ref="Z13:AC13"/>
    <mergeCell ref="B14:M14"/>
    <mergeCell ref="N14:P14"/>
    <mergeCell ref="Q14:S14"/>
    <mergeCell ref="T14:V14"/>
    <mergeCell ref="W14:Y14"/>
    <mergeCell ref="Z14:AC14"/>
    <mergeCell ref="B15:M15"/>
    <mergeCell ref="N15:P15"/>
    <mergeCell ref="Q15:S15"/>
    <mergeCell ref="T15:V15"/>
    <mergeCell ref="W15:Y15"/>
    <mergeCell ref="Z15:AC15"/>
    <mergeCell ref="B16:M16"/>
    <mergeCell ref="N16:P16"/>
    <mergeCell ref="Q16:S16"/>
    <mergeCell ref="T16:V16"/>
    <mergeCell ref="W16:Y16"/>
    <mergeCell ref="Z16:AC16"/>
    <mergeCell ref="B17:M17"/>
    <mergeCell ref="N17:P17"/>
    <mergeCell ref="Q17:S17"/>
    <mergeCell ref="T17:V17"/>
    <mergeCell ref="W17:Y17"/>
    <mergeCell ref="Z17:AC17"/>
    <mergeCell ref="AF2:AH2"/>
    <mergeCell ref="B19:Y19"/>
    <mergeCell ref="Z19:AC19"/>
    <mergeCell ref="S22:AB22"/>
    <mergeCell ref="B18:M18"/>
    <mergeCell ref="N18:P18"/>
    <mergeCell ref="Q18:S18"/>
    <mergeCell ref="T18:V18"/>
    <mergeCell ref="W18:Y18"/>
    <mergeCell ref="Z18:AC18"/>
  </mergeCells>
  <hyperlinks>
    <hyperlink ref="AF2:AH2" location="'IT-2'!AZ155" display="Main Page"/>
  </hyperlinks>
  <printOptions horizontalCentered="1"/>
  <pageMargins left="0.7" right="0.7" top="0.75" bottom="0.75" header="0.3" footer="0.3"/>
  <pageSetup fitToHeight="1" fitToWidth="1" horizontalDpi="600" verticalDpi="600" orientation="portrait" paperSize="5"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Muhammad Imran Ghazi</Manager>
  <Company>Ghazi and Company, Chartered Accountants, Multan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Ghazi and Company</dc:title>
  <dc:subject>www.imranghazi.com/mtba</dc:subject>
  <dc:creator>Muhammad Imran Ghazi</dc:creator>
  <cp:keywords>Tax Year 2013</cp:keywords>
  <dc:description>Income Tax Return Tax Year 2013 with Formula
www.imranghazi.com/mtba</dc:description>
  <cp:lastModifiedBy>Hp</cp:lastModifiedBy>
  <cp:lastPrinted>2013-09-28T08:18:17Z</cp:lastPrinted>
  <dcterms:created xsi:type="dcterms:W3CDTF">2012-07-26T07:26:29Z</dcterms:created>
  <dcterms:modified xsi:type="dcterms:W3CDTF">2013-10-17T12:13:01Z</dcterms:modified>
  <cp:category>Income Tax Return Tax Year 2013 with Formula</cp:category>
  <cp:version/>
  <cp:contentType/>
  <cp:contentStatus/>
</cp:coreProperties>
</file>

<file path=docProps/custom.xml><?xml version="1.0" encoding="utf-8"?>
<Properties xmlns="http://schemas.openxmlformats.org/officeDocument/2006/custom-properties" xmlns:vt="http://schemas.openxmlformats.org/officeDocument/2006/docPropsVTypes"/>
</file>